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755" windowHeight="8955" activeTab="2"/>
  </bookViews>
  <sheets>
    <sheet name="M1_Thống kê ĐG HT" sheetId="1" r:id="rId1"/>
    <sheet name="M2_Thống kê ĐG  NL, PC" sheetId="2" r:id="rId2"/>
    <sheet name="M3_Thống kê KTĐK" sheetId="3" r:id="rId3"/>
  </sheets>
  <definedNames/>
  <calcPr fullCalcOnLoad="1"/>
</workbook>
</file>

<file path=xl/sharedStrings.xml><?xml version="1.0" encoding="utf-8"?>
<sst xmlns="http://schemas.openxmlformats.org/spreadsheetml/2006/main" count="188" uniqueCount="70">
  <si>
    <t>TT</t>
  </si>
  <si>
    <t>Hoàn thành tốt</t>
  </si>
  <si>
    <t>Hoàn thành</t>
  </si>
  <si>
    <t>Chưa hoàn thành</t>
  </si>
  <si>
    <t>TỔNG CỘNG</t>
  </si>
  <si>
    <t>Tiếng Việt</t>
  </si>
  <si>
    <t>Toán</t>
  </si>
  <si>
    <t>Đạo đức</t>
  </si>
  <si>
    <t>Khoa học</t>
  </si>
  <si>
    <t>Âm nhạc</t>
  </si>
  <si>
    <t>Thể dục</t>
  </si>
  <si>
    <t>Tin học</t>
  </si>
  <si>
    <t>Ngoại ngữ</t>
  </si>
  <si>
    <t>Số lượng</t>
  </si>
  <si>
    <t>Tỉ lệ</t>
  </si>
  <si>
    <t>Đạt</t>
  </si>
  <si>
    <t>Tốt</t>
  </si>
  <si>
    <t>Cần cố gắng</t>
  </si>
  <si>
    <t>I</t>
  </si>
  <si>
    <t>Các môn học</t>
  </si>
  <si>
    <t>III</t>
  </si>
  <si>
    <t>Tự nhiên và Xã hội</t>
  </si>
  <si>
    <t>Lịch sử và Địa lý</t>
  </si>
  <si>
    <t>Mĩ thuật</t>
  </si>
  <si>
    <t>NỘI DUNG ĐÁNH GIÁ</t>
  </si>
  <si>
    <t>KHỐI 5</t>
  </si>
  <si>
    <t>NGƯỜI LẬP BIỂU</t>
  </si>
  <si>
    <t>Số HS</t>
  </si>
  <si>
    <t>Môn Tiếng Việt</t>
  </si>
  <si>
    <t>TỔNG</t>
  </si>
  <si>
    <t>Tỉ lệ lấy đến 1 chữ số phần thập phân</t>
  </si>
  <si>
    <t>IV</t>
  </si>
  <si>
    <t>Số HSKT không đánh giá</t>
  </si>
  <si>
    <t>NGƯỜI LẬP</t>
  </si>
  <si>
    <t>Môn Toán</t>
  </si>
  <si>
    <t>PHÒNG GD&amp;ĐT LONG BIÊN</t>
  </si>
  <si>
    <t>KHỐI</t>
  </si>
  <si>
    <t>HIỆU TRƯỞNG</t>
  </si>
  <si>
    <t>Số HS
được ĐG</t>
  </si>
  <si>
    <t>KHỐI 3</t>
  </si>
  <si>
    <t>KHỐI 4</t>
  </si>
  <si>
    <t>KHỐI 2</t>
  </si>
  <si>
    <t>KHỐI 1</t>
  </si>
  <si>
    <t>Chỉ thống kê với HS được đánh giá, HS khuyết tật không đánh giá ghi vào mục IV</t>
  </si>
  <si>
    <t>Số HS được đánh giá ở 02 biểu mẫu phải khớp nhau</t>
  </si>
  <si>
    <t>THỐNG KÊ KẾT QUẢ ĐÁNH GIÁ ĐỊNH KỲ VỀ HỌC TẬP</t>
  </si>
  <si>
    <t>Tự phục vụ, tự quản</t>
  </si>
  <si>
    <t>Hợp tác</t>
  </si>
  <si>
    <t>Tự học và giải quyết vấn đề</t>
  </si>
  <si>
    <t>Chăm học, chăm làm</t>
  </si>
  <si>
    <t>Tự tin, trách nhiệm</t>
  </si>
  <si>
    <t>Trung thực, kỷ luật</t>
  </si>
  <si>
    <t>Đoàn kết, yêu thương</t>
  </si>
  <si>
    <t>NĂNG LỰC</t>
  </si>
  <si>
    <t>PHẨM CHẤT</t>
  </si>
  <si>
    <t>THỐNG KÊ KẾT QUẢ ĐÁNH GIÁ ĐỊNH KỲ VỀ NĂNG LỰC, PHẨM CHẤT</t>
  </si>
  <si>
    <t>Thủ công (Kỹ thuật)</t>
  </si>
  <si>
    <t>GIỮA HỌC KỲ II NĂM HỌC 2016 - 2017</t>
  </si>
  <si>
    <t>Điểm 10</t>
  </si>
  <si>
    <t>Điểm 9</t>
  </si>
  <si>
    <t>Điểm 8</t>
  </si>
  <si>
    <t>Điểm 7</t>
  </si>
  <si>
    <t>Điểm 6</t>
  </si>
  <si>
    <t>Điểm 5</t>
  </si>
  <si>
    <t>Điểm &lt; 5</t>
  </si>
  <si>
    <t>THỐNG KÊ KẾT QỦA KIỂM TRA GIỮA HỌC KỲ II NĂM HỌC 2016 - 2017</t>
  </si>
  <si>
    <t>TRƯỜNG TH ĐỨC GIANG</t>
  </si>
  <si>
    <t>Đinh Hoàng Trang</t>
  </si>
  <si>
    <t>Phan Thị Xuân Thu</t>
  </si>
  <si>
    <t>SL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</si>
</sst>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#,##0.0"/>
  </numFmts>
  <fonts count="46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49" fontId="4" fillId="0" borderId="11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164" fontId="1" fillId="32" borderId="11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164" fontId="1" fillId="32" borderId="12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164" fontId="1" fillId="32" borderId="13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center"/>
    </xf>
    <xf numFmtId="164" fontId="44" fillId="0" borderId="13" xfId="0" applyNumberFormat="1" applyFont="1" applyBorder="1" applyAlignment="1">
      <alignment horizontal="center"/>
    </xf>
    <xf numFmtId="164" fontId="45" fillId="33" borderId="12" xfId="0" applyNumberFormat="1" applyFont="1" applyFill="1" applyBorder="1" applyAlignment="1">
      <alignment horizontal="center"/>
    </xf>
    <xf numFmtId="164" fontId="45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68"/>
  <sheetViews>
    <sheetView zoomScalePageLayoutView="0" workbookViewId="0" topLeftCell="A45">
      <selection activeCell="P66" sqref="P66"/>
    </sheetView>
  </sheetViews>
  <sheetFormatPr defaultColWidth="9.33203125" defaultRowHeight="12.75"/>
  <cols>
    <col min="1" max="1" width="6" style="2" customWidth="1"/>
    <col min="2" max="2" width="29.5" style="1" customWidth="1"/>
    <col min="3" max="3" width="11" style="1" customWidth="1"/>
    <col min="4" max="4" width="9.83203125" style="8" customWidth="1"/>
    <col min="5" max="5" width="11" style="1" customWidth="1"/>
    <col min="6" max="6" width="9.33203125" style="1" customWidth="1"/>
    <col min="7" max="7" width="11.66015625" style="54" customWidth="1"/>
    <col min="8" max="8" width="9.33203125" style="54" customWidth="1"/>
    <col min="9" max="9" width="11.33203125" style="1" customWidth="1"/>
    <col min="10" max="10" width="9.33203125" style="1" customWidth="1"/>
    <col min="11" max="11" width="10.83203125" style="1" customWidth="1"/>
    <col min="12" max="12" width="9.33203125" style="1" customWidth="1"/>
    <col min="13" max="13" width="11" style="1" customWidth="1"/>
    <col min="14" max="14" width="10.33203125" style="1" customWidth="1"/>
    <col min="15" max="16384" width="9.33203125" style="1" customWidth="1"/>
  </cols>
  <sheetData>
    <row r="1" spans="1:2" ht="15.75">
      <c r="A1" s="7" t="s">
        <v>35</v>
      </c>
      <c r="B1" s="7"/>
    </row>
    <row r="2" spans="1:2" ht="15.75">
      <c r="A2" s="72" t="s">
        <v>66</v>
      </c>
      <c r="B2" s="72"/>
    </row>
    <row r="4" spans="1:14" ht="16.5">
      <c r="A4" s="73" t="s">
        <v>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6.5">
      <c r="A5" s="73" t="s">
        <v>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ht="9" customHeight="1"/>
    <row r="7" spans="1:14" ht="19.5" customHeight="1">
      <c r="A7" s="6" t="s">
        <v>0</v>
      </c>
      <c r="B7" s="17" t="s">
        <v>24</v>
      </c>
      <c r="C7" s="71" t="s">
        <v>42</v>
      </c>
      <c r="D7" s="71"/>
      <c r="E7" s="71" t="s">
        <v>41</v>
      </c>
      <c r="F7" s="71"/>
      <c r="G7" s="74" t="s">
        <v>39</v>
      </c>
      <c r="H7" s="74"/>
      <c r="I7" s="71" t="s">
        <v>40</v>
      </c>
      <c r="J7" s="71"/>
      <c r="K7" s="71" t="s">
        <v>25</v>
      </c>
      <c r="L7" s="71"/>
      <c r="M7" s="71" t="s">
        <v>4</v>
      </c>
      <c r="N7" s="71"/>
    </row>
    <row r="8" spans="1:14" ht="24" customHeight="1">
      <c r="A8" s="6" t="s">
        <v>18</v>
      </c>
      <c r="B8" s="17" t="s">
        <v>19</v>
      </c>
      <c r="C8" s="6" t="s">
        <v>13</v>
      </c>
      <c r="D8" s="52" t="s">
        <v>14</v>
      </c>
      <c r="E8" s="6" t="s">
        <v>13</v>
      </c>
      <c r="F8" s="52" t="s">
        <v>14</v>
      </c>
      <c r="G8" s="55" t="s">
        <v>13</v>
      </c>
      <c r="H8" s="56" t="s">
        <v>14</v>
      </c>
      <c r="I8" s="6" t="s">
        <v>13</v>
      </c>
      <c r="J8" s="52" t="s">
        <v>14</v>
      </c>
      <c r="K8" s="6" t="s">
        <v>13</v>
      </c>
      <c r="L8" s="52" t="s">
        <v>14</v>
      </c>
      <c r="M8" s="6" t="s">
        <v>13</v>
      </c>
      <c r="N8" s="52" t="s">
        <v>14</v>
      </c>
    </row>
    <row r="9" spans="1:14" ht="15.75">
      <c r="A9" s="12">
        <v>1</v>
      </c>
      <c r="B9" s="9" t="s">
        <v>5</v>
      </c>
      <c r="C9" s="30">
        <f>C10+C11+C12</f>
        <v>208</v>
      </c>
      <c r="D9" s="31"/>
      <c r="E9" s="30">
        <f>E10+E11+E12</f>
        <v>245</v>
      </c>
      <c r="F9" s="31"/>
      <c r="G9" s="42">
        <f>G10+G11+G12</f>
        <v>270</v>
      </c>
      <c r="H9" s="45"/>
      <c r="I9" s="30">
        <f>I10+I11+I12</f>
        <v>270</v>
      </c>
      <c r="J9" s="31"/>
      <c r="K9" s="30">
        <f>K10+K11+K12</f>
        <v>236</v>
      </c>
      <c r="L9" s="31"/>
      <c r="M9" s="46">
        <f>C9+E9+G9+I9+K9</f>
        <v>1229</v>
      </c>
      <c r="N9" s="12"/>
    </row>
    <row r="10" spans="1:16" ht="15.75">
      <c r="A10" s="13"/>
      <c r="B10" s="10" t="s">
        <v>1</v>
      </c>
      <c r="C10" s="32">
        <v>108</v>
      </c>
      <c r="D10" s="33">
        <f>C10/C9*100</f>
        <v>51.92307692307693</v>
      </c>
      <c r="E10" s="32">
        <v>65</v>
      </c>
      <c r="F10" s="33">
        <f>E10/E9*100</f>
        <v>26.53061224489796</v>
      </c>
      <c r="G10" s="43">
        <v>83</v>
      </c>
      <c r="H10" s="57">
        <f>G10/G9*100</f>
        <v>30.74074074074074</v>
      </c>
      <c r="I10" s="32">
        <v>63</v>
      </c>
      <c r="J10" s="67">
        <f>I10/I9*100</f>
        <v>23.333333333333332</v>
      </c>
      <c r="K10" s="32">
        <v>70</v>
      </c>
      <c r="L10" s="33">
        <f>K10/K9*100</f>
        <v>29.66101694915254</v>
      </c>
      <c r="M10" s="13">
        <f>C10+E10+G10+I10+K10</f>
        <v>389</v>
      </c>
      <c r="N10" s="65">
        <f>M10/M9*100</f>
        <v>31.651749389747764</v>
      </c>
      <c r="P10" s="8"/>
    </row>
    <row r="11" spans="1:16" ht="15.75">
      <c r="A11" s="13"/>
      <c r="B11" s="10" t="s">
        <v>2</v>
      </c>
      <c r="C11" s="32">
        <v>100</v>
      </c>
      <c r="D11" s="33">
        <f>C11/C9*100</f>
        <v>48.07692307692308</v>
      </c>
      <c r="E11" s="32">
        <v>180</v>
      </c>
      <c r="F11" s="33">
        <f>E11/E9*100</f>
        <v>73.46938775510205</v>
      </c>
      <c r="G11" s="43">
        <v>187</v>
      </c>
      <c r="H11" s="57">
        <f>G11/G9*100</f>
        <v>69.25925925925925</v>
      </c>
      <c r="I11" s="32">
        <v>205</v>
      </c>
      <c r="J11" s="67">
        <f>I11/I9*100</f>
        <v>75.92592592592592</v>
      </c>
      <c r="K11" s="32">
        <v>166</v>
      </c>
      <c r="L11" s="33">
        <f>K11/K9*100</f>
        <v>70.33898305084746</v>
      </c>
      <c r="M11" s="13">
        <f>C11+E11+G11+I11+K11</f>
        <v>838</v>
      </c>
      <c r="N11" s="65">
        <f>M11/M9*100</f>
        <v>68.18551668022783</v>
      </c>
      <c r="P11" s="8"/>
    </row>
    <row r="12" spans="1:16" ht="15.75">
      <c r="A12" s="14"/>
      <c r="B12" s="11" t="s">
        <v>3</v>
      </c>
      <c r="C12" s="34">
        <v>0</v>
      </c>
      <c r="D12" s="35">
        <f>C12/C9*100</f>
        <v>0</v>
      </c>
      <c r="E12" s="34">
        <v>0</v>
      </c>
      <c r="F12" s="35">
        <f>E12/E9*100</f>
        <v>0</v>
      </c>
      <c r="G12" s="58">
        <v>0</v>
      </c>
      <c r="H12" s="59">
        <f>G12/G9*100</f>
        <v>0</v>
      </c>
      <c r="I12" s="34">
        <v>2</v>
      </c>
      <c r="J12" s="67">
        <f>I12/I9*100</f>
        <v>0.7407407407407408</v>
      </c>
      <c r="K12" s="34">
        <v>0</v>
      </c>
      <c r="L12" s="35">
        <f>K12/K9*100</f>
        <v>0</v>
      </c>
      <c r="M12" s="13">
        <f>C12+E12+G12+I12+K12</f>
        <v>2</v>
      </c>
      <c r="N12" s="65">
        <f>M12/M9*100</f>
        <v>0.16273393002441008</v>
      </c>
      <c r="P12" s="8"/>
    </row>
    <row r="13" spans="1:14" ht="15.75">
      <c r="A13" s="12">
        <v>2</v>
      </c>
      <c r="B13" s="9" t="s">
        <v>6</v>
      </c>
      <c r="C13" s="30">
        <f>C14+C15+C16</f>
        <v>208</v>
      </c>
      <c r="D13" s="31"/>
      <c r="E13" s="30">
        <f>E14+E15+E16</f>
        <v>245</v>
      </c>
      <c r="F13" s="31"/>
      <c r="G13" s="42">
        <f>G14+G15+G16</f>
        <v>270</v>
      </c>
      <c r="H13" s="45"/>
      <c r="I13" s="30">
        <f>I14+I15+I16</f>
        <v>270</v>
      </c>
      <c r="J13" s="68"/>
      <c r="K13" s="30">
        <f>K14+K15+K16</f>
        <v>236</v>
      </c>
      <c r="L13" s="31"/>
      <c r="M13" s="46">
        <f aca="true" t="shared" si="0" ref="M13:M32">C13+E13+G13+I13+K13</f>
        <v>1229</v>
      </c>
      <c r="N13" s="12"/>
    </row>
    <row r="14" spans="1:14" ht="15.75">
      <c r="A14" s="13"/>
      <c r="B14" s="10" t="s">
        <v>1</v>
      </c>
      <c r="C14" s="32">
        <v>107</v>
      </c>
      <c r="D14" s="33">
        <f>C14/C13*100</f>
        <v>51.442307692307686</v>
      </c>
      <c r="E14" s="32">
        <v>63</v>
      </c>
      <c r="F14" s="33">
        <f>E14/E13*100</f>
        <v>25.71428571428571</v>
      </c>
      <c r="G14" s="43">
        <v>79</v>
      </c>
      <c r="H14" s="57">
        <f>G14/G13*100</f>
        <v>29.259259259259256</v>
      </c>
      <c r="I14" s="32">
        <v>73</v>
      </c>
      <c r="J14" s="33">
        <f>I14/I13*100</f>
        <v>27.037037037037038</v>
      </c>
      <c r="K14" s="32">
        <v>54</v>
      </c>
      <c r="L14" s="33">
        <f>K14/K13*100</f>
        <v>22.88135593220339</v>
      </c>
      <c r="M14" s="13">
        <f>C14+E14+G14+I14+K14</f>
        <v>376</v>
      </c>
      <c r="N14" s="47">
        <f>M14/M13*100</f>
        <v>30.5939788445891</v>
      </c>
    </row>
    <row r="15" spans="1:14" ht="15.75">
      <c r="A15" s="13"/>
      <c r="B15" s="10" t="s">
        <v>2</v>
      </c>
      <c r="C15" s="32">
        <v>101</v>
      </c>
      <c r="D15" s="33">
        <f>C15/C13*100</f>
        <v>48.55769230769231</v>
      </c>
      <c r="E15" s="32">
        <v>182</v>
      </c>
      <c r="F15" s="33">
        <f>E15/E13*100</f>
        <v>74.28571428571429</v>
      </c>
      <c r="G15" s="43">
        <v>191</v>
      </c>
      <c r="H15" s="57">
        <f>G15/G13*100</f>
        <v>70.74074074074073</v>
      </c>
      <c r="I15" s="32">
        <v>196</v>
      </c>
      <c r="J15" s="33">
        <f>I15/I13*100</f>
        <v>72.5925925925926</v>
      </c>
      <c r="K15" s="32">
        <v>172</v>
      </c>
      <c r="L15" s="33">
        <f>K15/K13*100</f>
        <v>72.88135593220339</v>
      </c>
      <c r="M15" s="13">
        <f>C15+E15+G15+I15+K15</f>
        <v>842</v>
      </c>
      <c r="N15" s="47">
        <f>M15/M13*100</f>
        <v>68.51098454027664</v>
      </c>
    </row>
    <row r="16" spans="1:14" ht="15.75">
      <c r="A16" s="14"/>
      <c r="B16" s="11" t="s">
        <v>3</v>
      </c>
      <c r="C16" s="34">
        <v>0</v>
      </c>
      <c r="D16" s="35">
        <f>C16/C13*100</f>
        <v>0</v>
      </c>
      <c r="E16" s="34">
        <v>0</v>
      </c>
      <c r="F16" s="35">
        <f>E16/E13*100</f>
        <v>0</v>
      </c>
      <c r="G16" s="58"/>
      <c r="H16" s="59">
        <f>G16/G13*100</f>
        <v>0</v>
      </c>
      <c r="I16" s="34">
        <v>1</v>
      </c>
      <c r="J16" s="35">
        <f>I16/I13*100</f>
        <v>0.3703703703703704</v>
      </c>
      <c r="K16" s="34">
        <v>10</v>
      </c>
      <c r="L16" s="35">
        <f>K16/K13*100</f>
        <v>4.23728813559322</v>
      </c>
      <c r="M16" s="48">
        <f>C16+E16+G16+I16+K16</f>
        <v>11</v>
      </c>
      <c r="N16" s="47">
        <f>M16/M13*100</f>
        <v>0.8950366151342555</v>
      </c>
    </row>
    <row r="17" spans="1:14" ht="15.75">
      <c r="A17" s="12">
        <v>3</v>
      </c>
      <c r="B17" s="9" t="s">
        <v>7</v>
      </c>
      <c r="C17" s="30">
        <f>C18+C19+C20</f>
        <v>208</v>
      </c>
      <c r="D17" s="31"/>
      <c r="E17" s="30">
        <f>E18+E19+E20</f>
        <v>245</v>
      </c>
      <c r="F17" s="31"/>
      <c r="G17" s="42">
        <f>G18+G19+G20</f>
        <v>270</v>
      </c>
      <c r="H17" s="45"/>
      <c r="I17" s="30">
        <f>I18+I19+I20</f>
        <v>270</v>
      </c>
      <c r="J17" s="31"/>
      <c r="K17" s="30">
        <f>K18+K19+K20</f>
        <v>236</v>
      </c>
      <c r="L17" s="31"/>
      <c r="M17" s="46">
        <f t="shared" si="0"/>
        <v>1229</v>
      </c>
      <c r="N17" s="12"/>
    </row>
    <row r="18" spans="1:14" ht="15.75">
      <c r="A18" s="13"/>
      <c r="B18" s="10" t="s">
        <v>1</v>
      </c>
      <c r="C18" s="32">
        <v>100</v>
      </c>
      <c r="D18" s="33">
        <f>C18/C17*100</f>
        <v>48.07692307692308</v>
      </c>
      <c r="E18" s="32">
        <v>94</v>
      </c>
      <c r="F18" s="33">
        <f>E18/E17*100</f>
        <v>38.36734693877551</v>
      </c>
      <c r="G18" s="43">
        <v>168</v>
      </c>
      <c r="H18" s="57">
        <f>G18/G17*100</f>
        <v>62.22222222222222</v>
      </c>
      <c r="I18" s="32">
        <v>138</v>
      </c>
      <c r="J18" s="33">
        <f>I18/I17*100</f>
        <v>51.11111111111111</v>
      </c>
      <c r="K18" s="32">
        <v>172</v>
      </c>
      <c r="L18" s="33">
        <f>K18/K17*100</f>
        <v>72.88135593220339</v>
      </c>
      <c r="M18" s="13">
        <f>C18+E18+G18+I18+K18</f>
        <v>672</v>
      </c>
      <c r="N18" s="47">
        <f>M18/M17*100</f>
        <v>54.67860048820179</v>
      </c>
    </row>
    <row r="19" spans="1:14" ht="15.75">
      <c r="A19" s="13"/>
      <c r="B19" s="10" t="s">
        <v>2</v>
      </c>
      <c r="C19" s="32">
        <v>108</v>
      </c>
      <c r="D19" s="33">
        <f>C19/C17*100</f>
        <v>51.92307692307693</v>
      </c>
      <c r="E19" s="32">
        <v>151</v>
      </c>
      <c r="F19" s="33">
        <f>E19/E17*100</f>
        <v>61.63265306122449</v>
      </c>
      <c r="G19" s="43">
        <v>102</v>
      </c>
      <c r="H19" s="57">
        <f>G19/G17*100</f>
        <v>37.77777777777778</v>
      </c>
      <c r="I19" s="32">
        <v>132</v>
      </c>
      <c r="J19" s="33">
        <f>I19/I17*100</f>
        <v>48.888888888888886</v>
      </c>
      <c r="K19" s="32">
        <v>64</v>
      </c>
      <c r="L19" s="33">
        <f>K19/K17*100</f>
        <v>27.11864406779661</v>
      </c>
      <c r="M19" s="13">
        <f>C19+E19+G19+I19+K19</f>
        <v>557</v>
      </c>
      <c r="N19" s="47">
        <f>M19/M17*100</f>
        <v>45.32139951179821</v>
      </c>
    </row>
    <row r="20" spans="1:14" ht="15.75">
      <c r="A20" s="14"/>
      <c r="B20" s="11" t="s">
        <v>3</v>
      </c>
      <c r="C20" s="34">
        <v>0</v>
      </c>
      <c r="D20" s="35">
        <f>C20/C17*100</f>
        <v>0</v>
      </c>
      <c r="E20" s="34">
        <v>0</v>
      </c>
      <c r="F20" s="35">
        <f>E20/E17*100</f>
        <v>0</v>
      </c>
      <c r="G20" s="58"/>
      <c r="H20" s="59">
        <f>G20/G17*100</f>
        <v>0</v>
      </c>
      <c r="I20" s="34">
        <v>0</v>
      </c>
      <c r="J20" s="35">
        <f>I20/I17*100</f>
        <v>0</v>
      </c>
      <c r="K20" s="34">
        <v>0</v>
      </c>
      <c r="L20" s="35">
        <f>K20/K17*100</f>
        <v>0</v>
      </c>
      <c r="M20" s="48">
        <f t="shared" si="0"/>
        <v>0</v>
      </c>
      <c r="N20" s="47">
        <f>M20/M17*100</f>
        <v>0</v>
      </c>
    </row>
    <row r="21" spans="1:14" ht="15.75">
      <c r="A21" s="12">
        <v>4</v>
      </c>
      <c r="B21" s="9" t="s">
        <v>21</v>
      </c>
      <c r="C21" s="30">
        <f>C22+C23+C24</f>
        <v>208</v>
      </c>
      <c r="D21" s="31"/>
      <c r="E21" s="30">
        <f>E22+E23+E24</f>
        <v>245</v>
      </c>
      <c r="F21" s="31"/>
      <c r="G21" s="42">
        <f>G22+G23+G24</f>
        <v>270</v>
      </c>
      <c r="H21" s="45"/>
      <c r="I21" s="36"/>
      <c r="J21" s="37"/>
      <c r="K21" s="36"/>
      <c r="L21" s="36"/>
      <c r="M21" s="46">
        <f t="shared" si="0"/>
        <v>723</v>
      </c>
      <c r="N21" s="12"/>
    </row>
    <row r="22" spans="1:14" ht="15.75">
      <c r="A22" s="13"/>
      <c r="B22" s="10" t="s">
        <v>1</v>
      </c>
      <c r="C22" s="32">
        <v>103</v>
      </c>
      <c r="D22" s="33">
        <f>C22/C21*100</f>
        <v>49.519230769230774</v>
      </c>
      <c r="E22" s="32">
        <v>96</v>
      </c>
      <c r="F22" s="33">
        <f>E22/E21*100</f>
        <v>39.183673469387756</v>
      </c>
      <c r="G22" s="43">
        <v>145</v>
      </c>
      <c r="H22" s="57">
        <f>G22/G21*100</f>
        <v>53.70370370370371</v>
      </c>
      <c r="I22" s="38"/>
      <c r="J22" s="39"/>
      <c r="K22" s="38"/>
      <c r="L22" s="38"/>
      <c r="M22" s="13">
        <f t="shared" si="0"/>
        <v>344</v>
      </c>
      <c r="N22" s="47">
        <f>M22/M21*100</f>
        <v>47.57952973720608</v>
      </c>
    </row>
    <row r="23" spans="1:14" ht="15.75">
      <c r="A23" s="13"/>
      <c r="B23" s="10" t="s">
        <v>2</v>
      </c>
      <c r="C23" s="32">
        <v>105</v>
      </c>
      <c r="D23" s="33">
        <f>C23/C21*100</f>
        <v>50.480769230769226</v>
      </c>
      <c r="E23" s="32">
        <v>149</v>
      </c>
      <c r="F23" s="33">
        <f>E23/E21*100</f>
        <v>60.816326530612244</v>
      </c>
      <c r="G23" s="43">
        <v>125</v>
      </c>
      <c r="H23" s="57">
        <f>G23/G21*100</f>
        <v>46.2962962962963</v>
      </c>
      <c r="I23" s="38"/>
      <c r="J23" s="39"/>
      <c r="K23" s="38"/>
      <c r="L23" s="38"/>
      <c r="M23" s="13">
        <f t="shared" si="0"/>
        <v>379</v>
      </c>
      <c r="N23" s="47">
        <f>M23/M21*100</f>
        <v>52.42047026279392</v>
      </c>
    </row>
    <row r="24" spans="1:14" ht="15.75">
      <c r="A24" s="14"/>
      <c r="B24" s="11" t="s">
        <v>3</v>
      </c>
      <c r="C24" s="34">
        <v>0</v>
      </c>
      <c r="D24" s="35">
        <f>C24/C21*100</f>
        <v>0</v>
      </c>
      <c r="E24" s="34">
        <v>0</v>
      </c>
      <c r="F24" s="35">
        <f>E24/E21*100</f>
        <v>0</v>
      </c>
      <c r="G24" s="58"/>
      <c r="H24" s="59">
        <f>G24/G21*100</f>
        <v>0</v>
      </c>
      <c r="I24" s="40"/>
      <c r="J24" s="41"/>
      <c r="K24" s="40"/>
      <c r="L24" s="40"/>
      <c r="M24" s="48">
        <f t="shared" si="0"/>
        <v>0</v>
      </c>
      <c r="N24" s="47">
        <f>M24/M21*100</f>
        <v>0</v>
      </c>
    </row>
    <row r="25" spans="1:14" ht="15.75">
      <c r="A25" s="12">
        <v>5</v>
      </c>
      <c r="B25" s="9" t="s">
        <v>8</v>
      </c>
      <c r="C25" s="36"/>
      <c r="D25" s="37"/>
      <c r="E25" s="36"/>
      <c r="F25" s="36"/>
      <c r="G25" s="36"/>
      <c r="H25" s="36"/>
      <c r="I25" s="30">
        <f>I26+I27+I28</f>
        <v>270</v>
      </c>
      <c r="J25" s="31"/>
      <c r="K25" s="30">
        <f>K26+K27+K28</f>
        <v>236</v>
      </c>
      <c r="L25" s="31"/>
      <c r="M25" s="46">
        <f t="shared" si="0"/>
        <v>506</v>
      </c>
      <c r="N25" s="12"/>
    </row>
    <row r="26" spans="1:14" ht="15.75">
      <c r="A26" s="13"/>
      <c r="B26" s="10" t="s">
        <v>1</v>
      </c>
      <c r="C26" s="38"/>
      <c r="D26" s="39"/>
      <c r="E26" s="38"/>
      <c r="F26" s="38"/>
      <c r="G26" s="38"/>
      <c r="H26" s="38"/>
      <c r="I26" s="32">
        <v>128</v>
      </c>
      <c r="J26" s="33">
        <f>I26/I25*100</f>
        <v>47.40740740740741</v>
      </c>
      <c r="K26" s="32">
        <v>151</v>
      </c>
      <c r="L26" s="33">
        <f>K26/K25*100</f>
        <v>63.983050847457626</v>
      </c>
      <c r="M26" s="13">
        <f t="shared" si="0"/>
        <v>279</v>
      </c>
      <c r="N26" s="47">
        <f>M26/M25*100</f>
        <v>55.13833992094862</v>
      </c>
    </row>
    <row r="27" spans="1:14" ht="15.75">
      <c r="A27" s="13"/>
      <c r="B27" s="10" t="s">
        <v>2</v>
      </c>
      <c r="C27" s="38"/>
      <c r="D27" s="39"/>
      <c r="E27" s="38"/>
      <c r="F27" s="38"/>
      <c r="G27" s="38"/>
      <c r="H27" s="38"/>
      <c r="I27" s="32">
        <v>142</v>
      </c>
      <c r="J27" s="33">
        <f>I27/I25*100</f>
        <v>52.59259259259259</v>
      </c>
      <c r="K27" s="32">
        <v>85</v>
      </c>
      <c r="L27" s="33">
        <f>K27/K25*100</f>
        <v>36.016949152542374</v>
      </c>
      <c r="M27" s="13">
        <f t="shared" si="0"/>
        <v>227</v>
      </c>
      <c r="N27" s="47">
        <f>M27/M25*100</f>
        <v>44.86166007905138</v>
      </c>
    </row>
    <row r="28" spans="1:14" ht="15.75">
      <c r="A28" s="14"/>
      <c r="B28" s="11" t="s">
        <v>3</v>
      </c>
      <c r="C28" s="40"/>
      <c r="D28" s="41"/>
      <c r="E28" s="40"/>
      <c r="F28" s="40"/>
      <c r="G28" s="40"/>
      <c r="H28" s="40"/>
      <c r="I28" s="34">
        <v>0</v>
      </c>
      <c r="J28" s="35">
        <f>I28/I25*100</f>
        <v>0</v>
      </c>
      <c r="K28" s="34">
        <v>0</v>
      </c>
      <c r="L28" s="35">
        <f>K28/K25*100</f>
        <v>0</v>
      </c>
      <c r="M28" s="48">
        <f t="shared" si="0"/>
        <v>0</v>
      </c>
      <c r="N28" s="47">
        <f>M28/M25*100</f>
        <v>0</v>
      </c>
    </row>
    <row r="29" spans="1:14" ht="15.75">
      <c r="A29" s="12">
        <v>6</v>
      </c>
      <c r="B29" s="9" t="s">
        <v>22</v>
      </c>
      <c r="C29" s="36"/>
      <c r="D29" s="37"/>
      <c r="E29" s="36"/>
      <c r="F29" s="36"/>
      <c r="G29" s="36"/>
      <c r="H29" s="36"/>
      <c r="I29" s="30">
        <f>I30+I31+I32</f>
        <v>270</v>
      </c>
      <c r="J29" s="31"/>
      <c r="K29" s="30">
        <f>K30+K31+K32</f>
        <v>236</v>
      </c>
      <c r="L29" s="31"/>
      <c r="M29" s="46">
        <f t="shared" si="0"/>
        <v>506</v>
      </c>
      <c r="N29" s="12"/>
    </row>
    <row r="30" spans="1:14" ht="15.75">
      <c r="A30" s="13"/>
      <c r="B30" s="10" t="s">
        <v>1</v>
      </c>
      <c r="C30" s="38"/>
      <c r="D30" s="39"/>
      <c r="E30" s="38"/>
      <c r="F30" s="38"/>
      <c r="G30" s="38"/>
      <c r="H30" s="38"/>
      <c r="I30" s="32">
        <v>129</v>
      </c>
      <c r="J30" s="33">
        <f>I30/I29*100</f>
        <v>47.77777777777778</v>
      </c>
      <c r="K30" s="32">
        <v>151</v>
      </c>
      <c r="L30" s="33">
        <f>K30/K29*100</f>
        <v>63.983050847457626</v>
      </c>
      <c r="M30" s="13">
        <f t="shared" si="0"/>
        <v>280</v>
      </c>
      <c r="N30" s="47">
        <f>M30/M29*100</f>
        <v>55.33596837944664</v>
      </c>
    </row>
    <row r="31" spans="1:14" ht="15.75">
      <c r="A31" s="13"/>
      <c r="B31" s="10" t="s">
        <v>2</v>
      </c>
      <c r="C31" s="38"/>
      <c r="D31" s="39"/>
      <c r="E31" s="38"/>
      <c r="F31" s="38"/>
      <c r="G31" s="38"/>
      <c r="H31" s="38"/>
      <c r="I31" s="32">
        <v>141</v>
      </c>
      <c r="J31" s="33">
        <f>I31/I29*100</f>
        <v>52.22222222222223</v>
      </c>
      <c r="K31" s="32">
        <v>85</v>
      </c>
      <c r="L31" s="33">
        <f>K31/K29*100</f>
        <v>36.016949152542374</v>
      </c>
      <c r="M31" s="13">
        <f t="shared" si="0"/>
        <v>226</v>
      </c>
      <c r="N31" s="47">
        <f>M31/M29*100</f>
        <v>44.66403162055336</v>
      </c>
    </row>
    <row r="32" spans="1:14" ht="15.75">
      <c r="A32" s="14"/>
      <c r="B32" s="11" t="s">
        <v>3</v>
      </c>
      <c r="C32" s="40"/>
      <c r="D32" s="41"/>
      <c r="E32" s="40"/>
      <c r="F32" s="40"/>
      <c r="G32" s="40"/>
      <c r="H32" s="40"/>
      <c r="I32" s="34">
        <v>0</v>
      </c>
      <c r="J32" s="35">
        <f>I32/I29*100</f>
        <v>0</v>
      </c>
      <c r="K32" s="34">
        <v>0</v>
      </c>
      <c r="L32" s="35">
        <f>K32/K29*100</f>
        <v>0</v>
      </c>
      <c r="M32" s="48">
        <f t="shared" si="0"/>
        <v>0</v>
      </c>
      <c r="N32" s="47">
        <f>M32/M29*100</f>
        <v>0</v>
      </c>
    </row>
    <row r="33" spans="1:14" ht="15.75">
      <c r="A33" s="12">
        <v>7</v>
      </c>
      <c r="B33" s="9" t="s">
        <v>56</v>
      </c>
      <c r="C33" s="30">
        <f>C34+C35</f>
        <v>208</v>
      </c>
      <c r="D33" s="31"/>
      <c r="E33" s="30">
        <f>E34+E35</f>
        <v>245</v>
      </c>
      <c r="F33" s="31"/>
      <c r="G33" s="42">
        <f>G34+G35</f>
        <v>270</v>
      </c>
      <c r="H33" s="45"/>
      <c r="I33" s="30">
        <f>I34+I35</f>
        <v>270</v>
      </c>
      <c r="J33" s="31"/>
      <c r="K33" s="30">
        <f>K34+K35</f>
        <v>236</v>
      </c>
      <c r="L33" s="30"/>
      <c r="M33" s="12">
        <f>K33+I33+G33+E33+C33</f>
        <v>1229</v>
      </c>
      <c r="N33" s="12"/>
    </row>
    <row r="34" spans="1:14" ht="15.75">
      <c r="A34" s="13"/>
      <c r="B34" s="10" t="s">
        <v>1</v>
      </c>
      <c r="C34" s="43">
        <v>69</v>
      </c>
      <c r="D34" s="33">
        <f>C34/C33*100</f>
        <v>33.17307692307692</v>
      </c>
      <c r="E34" s="32">
        <v>63</v>
      </c>
      <c r="F34" s="33">
        <f>E34/E33*100</f>
        <v>25.71428571428571</v>
      </c>
      <c r="G34" s="43">
        <v>130</v>
      </c>
      <c r="H34" s="57">
        <f>G34/G33*100</f>
        <v>48.148148148148145</v>
      </c>
      <c r="I34" s="32">
        <v>133</v>
      </c>
      <c r="J34" s="33">
        <f>I34/I33*100</f>
        <v>49.25925925925926</v>
      </c>
      <c r="K34" s="32">
        <v>153</v>
      </c>
      <c r="L34" s="33">
        <f>K34/K33*100</f>
        <v>64.83050847457628</v>
      </c>
      <c r="M34" s="49">
        <f>K34+I34+G34+E34+C34</f>
        <v>548</v>
      </c>
      <c r="N34" s="47">
        <f>M34/M33*100</f>
        <v>44.58909682668836</v>
      </c>
    </row>
    <row r="35" spans="1:14" ht="15.75">
      <c r="A35" s="13"/>
      <c r="B35" s="10" t="s">
        <v>2</v>
      </c>
      <c r="C35" s="43">
        <v>139</v>
      </c>
      <c r="D35" s="33">
        <f>C35/C33*100</f>
        <v>66.82692307692307</v>
      </c>
      <c r="E35" s="32">
        <v>182</v>
      </c>
      <c r="F35" s="33">
        <f>E35/E33*100</f>
        <v>74.28571428571429</v>
      </c>
      <c r="G35" s="43">
        <v>140</v>
      </c>
      <c r="H35" s="57">
        <f>G35/G33*100</f>
        <v>51.85185185185185</v>
      </c>
      <c r="I35" s="32">
        <v>137</v>
      </c>
      <c r="J35" s="33">
        <f>I35/I33*100</f>
        <v>50.74074074074074</v>
      </c>
      <c r="K35" s="32">
        <v>83</v>
      </c>
      <c r="L35" s="33">
        <f>K35/K33*100</f>
        <v>35.16949152542373</v>
      </c>
      <c r="M35" s="49">
        <f>K35+I35+G35+E35+C35</f>
        <v>681</v>
      </c>
      <c r="N35" s="47">
        <f>M35/M33*100</f>
        <v>55.41090317331163</v>
      </c>
    </row>
    <row r="36" spans="1:14" ht="15.75">
      <c r="A36" s="14"/>
      <c r="B36" s="11" t="s">
        <v>3</v>
      </c>
      <c r="C36" s="34"/>
      <c r="D36" s="33"/>
      <c r="E36" s="34"/>
      <c r="F36" s="33"/>
      <c r="G36" s="58"/>
      <c r="H36" s="57"/>
      <c r="I36" s="34"/>
      <c r="J36" s="33"/>
      <c r="K36" s="34"/>
      <c r="L36" s="44"/>
      <c r="M36" s="47"/>
      <c r="N36" s="14"/>
    </row>
    <row r="37" spans="1:14" ht="15.75">
      <c r="A37" s="12">
        <v>8</v>
      </c>
      <c r="B37" s="9" t="s">
        <v>9</v>
      </c>
      <c r="C37" s="30">
        <f>C38+C39</f>
        <v>208</v>
      </c>
      <c r="D37" s="31"/>
      <c r="E37" s="30">
        <f>E38+E39</f>
        <v>245</v>
      </c>
      <c r="F37" s="31"/>
      <c r="G37" s="42">
        <f>G38+G39</f>
        <v>270</v>
      </c>
      <c r="H37" s="45"/>
      <c r="I37" s="42">
        <f>I38+I39</f>
        <v>270</v>
      </c>
      <c r="J37" s="31"/>
      <c r="K37" s="30">
        <f>K38+K39</f>
        <v>236</v>
      </c>
      <c r="L37" s="30"/>
      <c r="M37" s="12">
        <f>K37+I37+G37+E37+C37</f>
        <v>1229</v>
      </c>
      <c r="N37" s="12"/>
    </row>
    <row r="38" spans="1:14" ht="15.75">
      <c r="A38" s="13"/>
      <c r="B38" s="10" t="s">
        <v>1</v>
      </c>
      <c r="C38" s="43">
        <v>25</v>
      </c>
      <c r="D38" s="33">
        <f>C38/C37*100</f>
        <v>12.01923076923077</v>
      </c>
      <c r="E38" s="32">
        <v>31</v>
      </c>
      <c r="F38" s="33">
        <f>E38/E37*100</f>
        <v>12.653061224489795</v>
      </c>
      <c r="G38" s="43">
        <v>38</v>
      </c>
      <c r="H38" s="57">
        <f>G38/G37*100</f>
        <v>14.074074074074074</v>
      </c>
      <c r="I38" s="32">
        <v>34</v>
      </c>
      <c r="J38" s="33">
        <f>I38/I37*100</f>
        <v>12.592592592592592</v>
      </c>
      <c r="K38" s="32">
        <v>28</v>
      </c>
      <c r="L38" s="33">
        <f>K38/K37*100</f>
        <v>11.864406779661017</v>
      </c>
      <c r="M38" s="49">
        <f>K38+I38+G38+E38+C38</f>
        <v>156</v>
      </c>
      <c r="N38" s="47">
        <f>M38/M37*100</f>
        <v>12.693246541903989</v>
      </c>
    </row>
    <row r="39" spans="1:14" ht="15.75">
      <c r="A39" s="13"/>
      <c r="B39" s="10" t="s">
        <v>2</v>
      </c>
      <c r="C39" s="43">
        <v>183</v>
      </c>
      <c r="D39" s="33">
        <f>C39/C37*100</f>
        <v>87.98076923076923</v>
      </c>
      <c r="E39" s="32">
        <v>214</v>
      </c>
      <c r="F39" s="33">
        <f>E39/E37*100</f>
        <v>87.34693877551021</v>
      </c>
      <c r="G39" s="43">
        <v>232</v>
      </c>
      <c r="H39" s="57">
        <f>G39/G37*100</f>
        <v>85.92592592592592</v>
      </c>
      <c r="I39" s="32">
        <v>236</v>
      </c>
      <c r="J39" s="33">
        <f>I39/I37*100</f>
        <v>87.4074074074074</v>
      </c>
      <c r="K39" s="32">
        <v>208</v>
      </c>
      <c r="L39" s="33">
        <f>K39/K37*100</f>
        <v>88.13559322033898</v>
      </c>
      <c r="M39" s="49">
        <f>K39+I39+G39+E39+C39</f>
        <v>1073</v>
      </c>
      <c r="N39" s="47">
        <f>M39/M37*100</f>
        <v>87.30675345809601</v>
      </c>
    </row>
    <row r="40" spans="1:14" ht="15.75">
      <c r="A40" s="14"/>
      <c r="B40" s="11" t="s">
        <v>3</v>
      </c>
      <c r="C40" s="34"/>
      <c r="D40" s="33"/>
      <c r="E40" s="34"/>
      <c r="F40" s="33"/>
      <c r="G40" s="58"/>
      <c r="H40" s="57"/>
      <c r="I40" s="34"/>
      <c r="J40" s="33"/>
      <c r="K40" s="34"/>
      <c r="L40" s="44"/>
      <c r="M40" s="47"/>
      <c r="N40" s="14"/>
    </row>
    <row r="41" spans="1:14" ht="15.75">
      <c r="A41" s="12">
        <v>9</v>
      </c>
      <c r="B41" s="9" t="s">
        <v>23</v>
      </c>
      <c r="C41" s="30">
        <f>C42+C43+C44</f>
        <v>208</v>
      </c>
      <c r="D41" s="31"/>
      <c r="E41" s="30">
        <f>E42+E43+E44</f>
        <v>245</v>
      </c>
      <c r="F41" s="31"/>
      <c r="G41" s="42">
        <f>G42+G43+G44</f>
        <v>270</v>
      </c>
      <c r="H41" s="45"/>
      <c r="I41" s="30">
        <f>I42+I43+I44</f>
        <v>270</v>
      </c>
      <c r="J41" s="31"/>
      <c r="K41" s="30">
        <f>K42+K43+K44</f>
        <v>236</v>
      </c>
      <c r="L41" s="31"/>
      <c r="M41" s="12">
        <f>K41+I41+G41+E41+C41</f>
        <v>1229</v>
      </c>
      <c r="N41" s="12"/>
    </row>
    <row r="42" spans="1:14" ht="15.75">
      <c r="A42" s="13"/>
      <c r="B42" s="10" t="s">
        <v>1</v>
      </c>
      <c r="C42" s="32">
        <v>47</v>
      </c>
      <c r="D42" s="33">
        <f>C42/C41*100</f>
        <v>22.596153846153847</v>
      </c>
      <c r="E42" s="32">
        <v>55</v>
      </c>
      <c r="F42" s="33">
        <f>E42/E41*100</f>
        <v>22.448979591836736</v>
      </c>
      <c r="G42" s="43">
        <v>57</v>
      </c>
      <c r="H42" s="57">
        <f>G42/G41*100</f>
        <v>21.11111111111111</v>
      </c>
      <c r="I42" s="32">
        <v>51</v>
      </c>
      <c r="J42" s="33">
        <f>I42/I41*100</f>
        <v>18.88888888888889</v>
      </c>
      <c r="K42" s="32">
        <v>54</v>
      </c>
      <c r="L42" s="33">
        <f>K42/K41*100</f>
        <v>22.88135593220339</v>
      </c>
      <c r="M42" s="49">
        <f>K42+I42+G42+E42+C42</f>
        <v>264</v>
      </c>
      <c r="N42" s="47">
        <f>M42/M41*100</f>
        <v>21.480878763222133</v>
      </c>
    </row>
    <row r="43" spans="1:14" ht="15.75">
      <c r="A43" s="13"/>
      <c r="B43" s="10" t="s">
        <v>2</v>
      </c>
      <c r="C43" s="32">
        <v>161</v>
      </c>
      <c r="D43" s="33">
        <f>C43/C41*100</f>
        <v>77.40384615384616</v>
      </c>
      <c r="E43" s="32">
        <v>190</v>
      </c>
      <c r="F43" s="33">
        <f>E43/E41*100</f>
        <v>77.55102040816327</v>
      </c>
      <c r="G43" s="43">
        <v>213</v>
      </c>
      <c r="H43" s="57">
        <f>G43/G41*100</f>
        <v>78.88888888888889</v>
      </c>
      <c r="I43" s="32">
        <v>219</v>
      </c>
      <c r="J43" s="33">
        <f>I43/I41*100</f>
        <v>81.11111111111111</v>
      </c>
      <c r="K43" s="32">
        <v>182</v>
      </c>
      <c r="L43" s="33">
        <f>K43/K41*100</f>
        <v>77.11864406779661</v>
      </c>
      <c r="M43" s="49">
        <f>K43+I43+G43+E43+C43</f>
        <v>965</v>
      </c>
      <c r="N43" s="47">
        <f>M43/M41*100</f>
        <v>78.51912123677786</v>
      </c>
    </row>
    <row r="44" spans="1:14" ht="15.75">
      <c r="A44" s="14"/>
      <c r="B44" s="11" t="s">
        <v>3</v>
      </c>
      <c r="C44" s="34">
        <v>0</v>
      </c>
      <c r="D44" s="35">
        <f>C44/C41*100</f>
        <v>0</v>
      </c>
      <c r="E44" s="34">
        <v>0</v>
      </c>
      <c r="F44" s="35">
        <f>E44/E41*100</f>
        <v>0</v>
      </c>
      <c r="G44" s="58"/>
      <c r="H44" s="59">
        <f>G44/G41*100</f>
        <v>0</v>
      </c>
      <c r="I44" s="34">
        <v>0</v>
      </c>
      <c r="J44" s="35">
        <f>I44/I41*100</f>
        <v>0</v>
      </c>
      <c r="K44" s="34">
        <v>0</v>
      </c>
      <c r="L44" s="35">
        <f>K44/K41*100</f>
        <v>0</v>
      </c>
      <c r="M44" s="47"/>
      <c r="N44" s="14"/>
    </row>
    <row r="45" spans="1:14" ht="15.75">
      <c r="A45" s="12">
        <v>10</v>
      </c>
      <c r="B45" s="9" t="s">
        <v>10</v>
      </c>
      <c r="C45" s="30">
        <f>C46+C47</f>
        <v>208</v>
      </c>
      <c r="D45" s="31"/>
      <c r="E45" s="30">
        <f>E46+E47</f>
        <v>245</v>
      </c>
      <c r="F45" s="31"/>
      <c r="G45" s="42">
        <f>G46+G47</f>
        <v>270</v>
      </c>
      <c r="H45" s="45"/>
      <c r="I45" s="30">
        <f>I46+I47</f>
        <v>270</v>
      </c>
      <c r="J45" s="31"/>
      <c r="K45" s="30">
        <f>K46+K47</f>
        <v>236</v>
      </c>
      <c r="L45" s="30"/>
      <c r="M45" s="12">
        <f>K45+I45+G45+E45+C45</f>
        <v>1229</v>
      </c>
      <c r="N45" s="12"/>
    </row>
    <row r="46" spans="1:14" ht="15.75">
      <c r="A46" s="13"/>
      <c r="B46" s="10" t="s">
        <v>1</v>
      </c>
      <c r="C46" s="43">
        <v>44</v>
      </c>
      <c r="D46" s="33">
        <f>C46/C45*100</f>
        <v>21.153846153846153</v>
      </c>
      <c r="E46" s="32">
        <v>56</v>
      </c>
      <c r="F46" s="33">
        <f>E46/E45*100</f>
        <v>22.857142857142858</v>
      </c>
      <c r="G46" s="43">
        <v>58</v>
      </c>
      <c r="H46" s="57">
        <f>G46/G45*100</f>
        <v>21.48148148148148</v>
      </c>
      <c r="I46" s="32">
        <v>62</v>
      </c>
      <c r="J46" s="33">
        <f>I46/I45*100</f>
        <v>22.962962962962962</v>
      </c>
      <c r="K46" s="32">
        <v>57</v>
      </c>
      <c r="L46" s="33">
        <f>K46/K45*100</f>
        <v>24.152542372881356</v>
      </c>
      <c r="M46" s="49">
        <f>K46+I46+G46+E46+C46</f>
        <v>277</v>
      </c>
      <c r="N46" s="47">
        <f>M46/M45*100</f>
        <v>22.538649308380798</v>
      </c>
    </row>
    <row r="47" spans="1:14" ht="15.75">
      <c r="A47" s="13"/>
      <c r="B47" s="10" t="s">
        <v>2</v>
      </c>
      <c r="C47" s="43">
        <v>164</v>
      </c>
      <c r="D47" s="33">
        <f>C47/C45*100</f>
        <v>78.84615384615384</v>
      </c>
      <c r="E47" s="32">
        <v>189</v>
      </c>
      <c r="F47" s="33">
        <f>E47/E45*100</f>
        <v>77.14285714285715</v>
      </c>
      <c r="G47" s="43">
        <v>212</v>
      </c>
      <c r="H47" s="57">
        <f>G47/G45*100</f>
        <v>78.51851851851852</v>
      </c>
      <c r="I47" s="32">
        <v>208</v>
      </c>
      <c r="J47" s="33">
        <f>I47/I45*100</f>
        <v>77.03703703703704</v>
      </c>
      <c r="K47" s="32">
        <v>179</v>
      </c>
      <c r="L47" s="33">
        <f>K47/K45*100</f>
        <v>75.84745762711864</v>
      </c>
      <c r="M47" s="49">
        <f>K47+I47+G47+E47+C47</f>
        <v>952</v>
      </c>
      <c r="N47" s="47">
        <f>M47/M45*100</f>
        <v>77.4613506916192</v>
      </c>
    </row>
    <row r="48" spans="1:14" ht="15.75">
      <c r="A48" s="14"/>
      <c r="B48" s="11" t="s">
        <v>3</v>
      </c>
      <c r="C48" s="34"/>
      <c r="D48" s="33"/>
      <c r="E48" s="34"/>
      <c r="F48" s="33"/>
      <c r="G48" s="58"/>
      <c r="H48" s="57"/>
      <c r="I48" s="34"/>
      <c r="J48" s="33"/>
      <c r="K48" s="34"/>
      <c r="L48" s="44"/>
      <c r="M48" s="47"/>
      <c r="N48" s="14"/>
    </row>
    <row r="49" spans="1:14" ht="15.75">
      <c r="A49" s="12">
        <v>11</v>
      </c>
      <c r="B49" s="9" t="s">
        <v>12</v>
      </c>
      <c r="C49" s="36"/>
      <c r="D49" s="37"/>
      <c r="E49" s="36"/>
      <c r="F49" s="36"/>
      <c r="G49" s="42">
        <f>G50+G51+G52</f>
        <v>270</v>
      </c>
      <c r="H49" s="45"/>
      <c r="I49" s="30">
        <f>I50+I51+I52</f>
        <v>270</v>
      </c>
      <c r="J49" s="31"/>
      <c r="K49" s="30">
        <f>K50+K51+K52</f>
        <v>236</v>
      </c>
      <c r="L49" s="30"/>
      <c r="M49" s="12">
        <f>K49+I49+G49+E49+C49</f>
        <v>776</v>
      </c>
      <c r="N49" s="12"/>
    </row>
    <row r="50" spans="1:14" ht="15.75">
      <c r="A50" s="13"/>
      <c r="B50" s="10" t="s">
        <v>1</v>
      </c>
      <c r="C50" s="38"/>
      <c r="D50" s="39"/>
      <c r="E50" s="38"/>
      <c r="F50" s="38"/>
      <c r="G50" s="43">
        <v>60</v>
      </c>
      <c r="H50" s="57">
        <f>G50/G49*100</f>
        <v>22.22222222222222</v>
      </c>
      <c r="I50" s="32">
        <v>96</v>
      </c>
      <c r="J50" s="33">
        <f>I50/I49*100</f>
        <v>35.55555555555556</v>
      </c>
      <c r="K50" s="32">
        <v>86</v>
      </c>
      <c r="L50" s="33">
        <f>K50/K49*100</f>
        <v>36.440677966101696</v>
      </c>
      <c r="M50" s="49">
        <f>K50+I50+G50+E50+C50</f>
        <v>242</v>
      </c>
      <c r="N50" s="65">
        <f>M50/M49*100</f>
        <v>31.185567010309278</v>
      </c>
    </row>
    <row r="51" spans="1:14" ht="15.75">
      <c r="A51" s="13"/>
      <c r="B51" s="10" t="s">
        <v>2</v>
      </c>
      <c r="C51" s="38"/>
      <c r="D51" s="39"/>
      <c r="E51" s="38"/>
      <c r="F51" s="38"/>
      <c r="G51" s="43">
        <v>208</v>
      </c>
      <c r="H51" s="57">
        <f>G51/G49*100</f>
        <v>77.03703703703704</v>
      </c>
      <c r="I51" s="32">
        <v>174</v>
      </c>
      <c r="J51" s="33">
        <f>I51/I49*100</f>
        <v>64.44444444444444</v>
      </c>
      <c r="K51" s="32">
        <v>149</v>
      </c>
      <c r="L51" s="33">
        <f>K51/K49*100</f>
        <v>63.13559322033898</v>
      </c>
      <c r="M51" s="49">
        <f>K51+I51+G51+E51+C51</f>
        <v>531</v>
      </c>
      <c r="N51" s="65">
        <f>M51/M49*100</f>
        <v>68.4278350515464</v>
      </c>
    </row>
    <row r="52" spans="1:14" ht="15.75">
      <c r="A52" s="14"/>
      <c r="B52" s="11" t="s">
        <v>3</v>
      </c>
      <c r="C52" s="40"/>
      <c r="D52" s="41"/>
      <c r="E52" s="40"/>
      <c r="F52" s="40"/>
      <c r="G52" s="58">
        <v>2</v>
      </c>
      <c r="H52" s="57">
        <f>G52/G49*100</f>
        <v>0.7407407407407408</v>
      </c>
      <c r="I52" s="34"/>
      <c r="J52" s="33"/>
      <c r="K52" s="34">
        <v>1</v>
      </c>
      <c r="L52" s="44"/>
      <c r="M52" s="49">
        <f>K52+I52+G52+E52+C52</f>
        <v>3</v>
      </c>
      <c r="N52" s="66">
        <f>M52/M49*100</f>
        <v>0.3865979381443299</v>
      </c>
    </row>
    <row r="53" spans="1:14" ht="15.75">
      <c r="A53" s="12">
        <v>12</v>
      </c>
      <c r="B53" s="9" t="s">
        <v>11</v>
      </c>
      <c r="C53" s="36"/>
      <c r="D53" s="37"/>
      <c r="E53" s="36"/>
      <c r="F53" s="36"/>
      <c r="G53" s="42">
        <f>G54+G55</f>
        <v>270</v>
      </c>
      <c r="H53" s="45"/>
      <c r="I53" s="30">
        <f>I54+I55</f>
        <v>270</v>
      </c>
      <c r="J53" s="31"/>
      <c r="K53" s="30">
        <f>K54+K55</f>
        <v>236</v>
      </c>
      <c r="L53" s="31"/>
      <c r="M53" s="12">
        <f>G53+I53+K53</f>
        <v>776</v>
      </c>
      <c r="N53" s="50"/>
    </row>
    <row r="54" spans="1:14" ht="15.75">
      <c r="A54" s="13"/>
      <c r="B54" s="10" t="s">
        <v>1</v>
      </c>
      <c r="C54" s="38"/>
      <c r="D54" s="39"/>
      <c r="E54" s="38"/>
      <c r="F54" s="38"/>
      <c r="G54" s="43">
        <v>73</v>
      </c>
      <c r="H54" s="57">
        <f>G54/G53*100</f>
        <v>27.037037037037038</v>
      </c>
      <c r="I54" s="32">
        <v>75</v>
      </c>
      <c r="J54" s="33">
        <f>I54/I53*100</f>
        <v>27.77777777777778</v>
      </c>
      <c r="K54" s="32">
        <v>63</v>
      </c>
      <c r="L54" s="33">
        <f>K54/K53*100</f>
        <v>26.69491525423729</v>
      </c>
      <c r="M54" s="13">
        <f>G54+I54+K54</f>
        <v>211</v>
      </c>
      <c r="N54" s="47">
        <f>M54/M53*100</f>
        <v>27.190721649484534</v>
      </c>
    </row>
    <row r="55" spans="1:14" ht="15.75">
      <c r="A55" s="13"/>
      <c r="B55" s="10" t="s">
        <v>2</v>
      </c>
      <c r="C55" s="38"/>
      <c r="D55" s="39"/>
      <c r="E55" s="38"/>
      <c r="F55" s="38"/>
      <c r="G55" s="43">
        <v>197</v>
      </c>
      <c r="H55" s="57">
        <f>G55/G53*100</f>
        <v>72.96296296296296</v>
      </c>
      <c r="I55" s="32">
        <v>195</v>
      </c>
      <c r="J55" s="33">
        <f>I55/I53*100</f>
        <v>72.22222222222221</v>
      </c>
      <c r="K55" s="32">
        <v>173</v>
      </c>
      <c r="L55" s="33">
        <f>K55/K53*100</f>
        <v>73.30508474576271</v>
      </c>
      <c r="M55" s="13">
        <f>G55+I55+K55</f>
        <v>565</v>
      </c>
      <c r="N55" s="47">
        <f>M55/M53*100</f>
        <v>72.80927835051546</v>
      </c>
    </row>
    <row r="56" spans="1:14" ht="15.75">
      <c r="A56" s="14"/>
      <c r="B56" s="11" t="s">
        <v>3</v>
      </c>
      <c r="C56" s="40"/>
      <c r="D56" s="41"/>
      <c r="E56" s="40"/>
      <c r="F56" s="40"/>
      <c r="G56" s="58"/>
      <c r="H56" s="59"/>
      <c r="I56" s="34"/>
      <c r="J56" s="35"/>
      <c r="K56" s="34"/>
      <c r="L56" s="35"/>
      <c r="M56" s="14"/>
      <c r="N56" s="51"/>
    </row>
    <row r="57" spans="1:14" ht="15.75">
      <c r="A57" s="4" t="s">
        <v>31</v>
      </c>
      <c r="B57" s="3" t="s">
        <v>32</v>
      </c>
      <c r="C57" s="4">
        <v>6</v>
      </c>
      <c r="D57" s="16"/>
      <c r="E57" s="4">
        <v>1</v>
      </c>
      <c r="F57" s="4"/>
      <c r="G57" s="60">
        <v>0</v>
      </c>
      <c r="H57" s="60"/>
      <c r="I57" s="4">
        <v>0</v>
      </c>
      <c r="J57" s="4"/>
      <c r="K57" s="4">
        <v>0</v>
      </c>
      <c r="L57" s="4"/>
      <c r="M57" s="4">
        <v>7</v>
      </c>
      <c r="N57" s="5"/>
    </row>
    <row r="58" spans="1:14" ht="15.75">
      <c r="A58" s="23"/>
      <c r="B58" s="24"/>
      <c r="C58" s="23"/>
      <c r="D58" s="25"/>
      <c r="E58" s="23"/>
      <c r="F58" s="23"/>
      <c r="G58" s="61"/>
      <c r="H58" s="61"/>
      <c r="I58" s="23"/>
      <c r="J58" s="23"/>
      <c r="K58" s="23"/>
      <c r="L58" s="23"/>
      <c r="M58" s="23"/>
      <c r="N58" s="26"/>
    </row>
    <row r="59" spans="2:14" ht="15.75">
      <c r="B59" s="70" t="s">
        <v>26</v>
      </c>
      <c r="C59" s="70"/>
      <c r="D59" s="70"/>
      <c r="E59" s="70"/>
      <c r="F59" s="70"/>
      <c r="G59" s="70"/>
      <c r="I59" s="70" t="s">
        <v>37</v>
      </c>
      <c r="J59" s="70"/>
      <c r="K59" s="70"/>
      <c r="L59" s="70"/>
      <c r="M59" s="70"/>
      <c r="N59" s="70"/>
    </row>
    <row r="60" spans="2:14" ht="15.75">
      <c r="B60" s="2"/>
      <c r="C60" s="2"/>
      <c r="D60" s="2"/>
      <c r="E60" s="2"/>
      <c r="F60" s="2"/>
      <c r="G60" s="62"/>
      <c r="I60" s="2"/>
      <c r="J60" s="2"/>
      <c r="K60" s="2"/>
      <c r="L60" s="2"/>
      <c r="M60" s="2"/>
      <c r="N60" s="2"/>
    </row>
    <row r="61" spans="2:14" ht="15.75">
      <c r="B61" s="2"/>
      <c r="C61" s="2"/>
      <c r="D61" s="2"/>
      <c r="E61" s="2"/>
      <c r="F61" s="2"/>
      <c r="G61" s="62"/>
      <c r="I61" s="2"/>
      <c r="J61" s="2"/>
      <c r="K61" s="2"/>
      <c r="L61" s="2"/>
      <c r="M61" s="2"/>
      <c r="N61" s="2"/>
    </row>
    <row r="62" spans="2:14" ht="15.75">
      <c r="B62" s="2"/>
      <c r="C62" s="2"/>
      <c r="D62" s="2"/>
      <c r="E62" s="2"/>
      <c r="F62" s="2"/>
      <c r="G62" s="62"/>
      <c r="I62" s="2"/>
      <c r="J62" s="2"/>
      <c r="K62" s="2"/>
      <c r="L62" s="2"/>
      <c r="M62" s="2"/>
      <c r="N62" s="2"/>
    </row>
    <row r="63" spans="2:14" ht="15.75">
      <c r="B63" s="2"/>
      <c r="C63" s="2"/>
      <c r="D63" s="2"/>
      <c r="E63" s="2"/>
      <c r="F63" s="2"/>
      <c r="G63" s="62"/>
      <c r="I63" s="2"/>
      <c r="J63" s="2"/>
      <c r="K63" s="2"/>
      <c r="L63" s="2"/>
      <c r="M63" s="2"/>
      <c r="N63" s="2"/>
    </row>
    <row r="64" spans="3:14" ht="15.75">
      <c r="C64" s="70" t="s">
        <v>67</v>
      </c>
      <c r="D64" s="70"/>
      <c r="I64" s="2"/>
      <c r="J64" s="70" t="s">
        <v>68</v>
      </c>
      <c r="K64" s="70"/>
      <c r="L64" s="70"/>
      <c r="M64" s="70"/>
      <c r="N64" s="2"/>
    </row>
    <row r="65" spans="9:14" ht="15.75">
      <c r="I65" s="2"/>
      <c r="J65" s="2"/>
      <c r="K65" s="2"/>
      <c r="L65" s="2"/>
      <c r="M65" s="2"/>
      <c r="N65" s="2"/>
    </row>
    <row r="66" spans="2:14" ht="15.75">
      <c r="B66" s="1" t="s">
        <v>44</v>
      </c>
      <c r="I66" s="2"/>
      <c r="J66" s="2"/>
      <c r="K66" s="2"/>
      <c r="L66" s="2"/>
      <c r="M66" s="2"/>
      <c r="N66" s="2"/>
    </row>
    <row r="67" spans="2:14" ht="15.75">
      <c r="B67" s="1" t="s">
        <v>43</v>
      </c>
      <c r="I67" s="2"/>
      <c r="J67" s="2"/>
      <c r="K67" s="2"/>
      <c r="L67" s="2"/>
      <c r="M67" s="2"/>
      <c r="N67" s="2"/>
    </row>
    <row r="68" spans="2:4" ht="15.75">
      <c r="B68" s="1" t="s">
        <v>30</v>
      </c>
      <c r="D68" s="1"/>
    </row>
  </sheetData>
  <sheetProtection/>
  <mergeCells count="13">
    <mergeCell ref="K7:L7"/>
    <mergeCell ref="M7:N7"/>
    <mergeCell ref="C7:D7"/>
    <mergeCell ref="J64:M64"/>
    <mergeCell ref="C64:D64"/>
    <mergeCell ref="E7:F7"/>
    <mergeCell ref="B59:G59"/>
    <mergeCell ref="I59:N59"/>
    <mergeCell ref="A2:B2"/>
    <mergeCell ref="A4:N4"/>
    <mergeCell ref="A5:N5"/>
    <mergeCell ref="G7:H7"/>
    <mergeCell ref="I7:J7"/>
  </mergeCells>
  <printOptions/>
  <pageMargins left="0.1" right="0.1" top="0.29" bottom="0.29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50"/>
  <sheetViews>
    <sheetView zoomScalePageLayoutView="0" workbookViewId="0" topLeftCell="A26">
      <selection activeCell="A47" sqref="A47:IV47"/>
    </sheetView>
  </sheetViews>
  <sheetFormatPr defaultColWidth="9.33203125" defaultRowHeight="12.75"/>
  <cols>
    <col min="1" max="1" width="6" style="2" customWidth="1"/>
    <col min="2" max="2" width="32.16015625" style="1" customWidth="1"/>
    <col min="3" max="3" width="11" style="1" customWidth="1"/>
    <col min="4" max="4" width="9.83203125" style="8" customWidth="1"/>
    <col min="5" max="5" width="11" style="1" customWidth="1"/>
    <col min="6" max="6" width="9.33203125" style="1" customWidth="1"/>
    <col min="7" max="7" width="11.66015625" style="54" customWidth="1"/>
    <col min="8" max="8" width="9.33203125" style="54" customWidth="1"/>
    <col min="9" max="9" width="11.33203125" style="1" customWidth="1"/>
    <col min="10" max="10" width="9.33203125" style="1" customWidth="1"/>
    <col min="11" max="11" width="10.83203125" style="1" customWidth="1"/>
    <col min="12" max="12" width="9.33203125" style="1" customWidth="1"/>
    <col min="13" max="13" width="11" style="1" customWidth="1"/>
    <col min="14" max="14" width="10.33203125" style="1" customWidth="1"/>
    <col min="15" max="16384" width="9.33203125" style="1" customWidth="1"/>
  </cols>
  <sheetData>
    <row r="1" spans="1:2" ht="15.75">
      <c r="A1" s="7" t="s">
        <v>35</v>
      </c>
      <c r="B1" s="7"/>
    </row>
    <row r="2" spans="1:2" ht="15.75">
      <c r="A2" s="72" t="s">
        <v>66</v>
      </c>
      <c r="B2" s="72"/>
    </row>
    <row r="3" spans="1:2" ht="15.75">
      <c r="A3" s="15"/>
      <c r="B3" s="15"/>
    </row>
    <row r="5" spans="1:14" ht="16.5">
      <c r="A5" s="73" t="s">
        <v>55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6.5">
      <c r="A6" s="73" t="s">
        <v>57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ht="9" customHeight="1"/>
    <row r="8" spans="1:14" ht="19.5" customHeight="1">
      <c r="A8" s="6" t="s">
        <v>0</v>
      </c>
      <c r="B8" s="17" t="s">
        <v>24</v>
      </c>
      <c r="C8" s="71" t="s">
        <v>42</v>
      </c>
      <c r="D8" s="71"/>
      <c r="E8" s="71" t="s">
        <v>41</v>
      </c>
      <c r="F8" s="71"/>
      <c r="G8" s="74" t="s">
        <v>39</v>
      </c>
      <c r="H8" s="74"/>
      <c r="I8" s="71" t="s">
        <v>40</v>
      </c>
      <c r="J8" s="71"/>
      <c r="K8" s="71" t="s">
        <v>25</v>
      </c>
      <c r="L8" s="71"/>
      <c r="M8" s="71" t="s">
        <v>4</v>
      </c>
      <c r="N8" s="71"/>
    </row>
    <row r="9" spans="1:14" ht="24" customHeight="1">
      <c r="A9" s="6" t="s">
        <v>18</v>
      </c>
      <c r="B9" s="17" t="s">
        <v>53</v>
      </c>
      <c r="C9" s="18" t="s">
        <v>13</v>
      </c>
      <c r="D9" s="19" t="s">
        <v>14</v>
      </c>
      <c r="E9" s="18" t="s">
        <v>13</v>
      </c>
      <c r="F9" s="19" t="s">
        <v>14</v>
      </c>
      <c r="G9" s="63" t="s">
        <v>13</v>
      </c>
      <c r="H9" s="64" t="s">
        <v>14</v>
      </c>
      <c r="I9" s="18" t="s">
        <v>13</v>
      </c>
      <c r="J9" s="19" t="s">
        <v>14</v>
      </c>
      <c r="K9" s="18" t="s">
        <v>13</v>
      </c>
      <c r="L9" s="19" t="s">
        <v>14</v>
      </c>
      <c r="M9" s="18" t="s">
        <v>13</v>
      </c>
      <c r="N9" s="19" t="s">
        <v>14</v>
      </c>
    </row>
    <row r="10" spans="1:14" ht="15.75">
      <c r="A10" s="12">
        <v>1</v>
      </c>
      <c r="B10" s="9" t="s">
        <v>46</v>
      </c>
      <c r="C10" s="30">
        <f>C11+C12+C13</f>
        <v>208</v>
      </c>
      <c r="D10" s="31"/>
      <c r="E10" s="30">
        <f>E11+E12+E13</f>
        <v>245</v>
      </c>
      <c r="F10" s="31"/>
      <c r="G10" s="42">
        <f>G11+G12+G13</f>
        <v>270</v>
      </c>
      <c r="H10" s="45"/>
      <c r="I10" s="30">
        <f>I11+I12+I13</f>
        <v>270</v>
      </c>
      <c r="J10" s="31"/>
      <c r="K10" s="30">
        <f>K11+K12+K13</f>
        <v>236</v>
      </c>
      <c r="L10" s="31"/>
      <c r="M10" s="12">
        <f>C10+E10+G10+I10+K10</f>
        <v>1229</v>
      </c>
      <c r="N10" s="30"/>
    </row>
    <row r="11" spans="1:14" ht="15.75">
      <c r="A11" s="13"/>
      <c r="B11" s="10" t="s">
        <v>16</v>
      </c>
      <c r="C11" s="32">
        <v>170</v>
      </c>
      <c r="D11" s="33">
        <f>C11/C10*100</f>
        <v>81.73076923076923</v>
      </c>
      <c r="E11" s="32">
        <v>201</v>
      </c>
      <c r="F11" s="33">
        <f>E11/E10*100</f>
        <v>82.0408163265306</v>
      </c>
      <c r="G11" s="43">
        <v>206</v>
      </c>
      <c r="H11" s="57">
        <f>G11/G10*100</f>
        <v>76.29629629629629</v>
      </c>
      <c r="I11" s="32">
        <v>147</v>
      </c>
      <c r="J11" s="33">
        <f>I11/I10*100</f>
        <v>54.44444444444444</v>
      </c>
      <c r="K11" s="32">
        <v>204</v>
      </c>
      <c r="L11" s="33">
        <f>K11/K10*100</f>
        <v>86.4406779661017</v>
      </c>
      <c r="M11" s="32">
        <f>C11+E11+G11+I11+K11</f>
        <v>928</v>
      </c>
      <c r="N11" s="33">
        <f>M11/M10*100</f>
        <v>75.50854353132628</v>
      </c>
    </row>
    <row r="12" spans="1:14" ht="15.75">
      <c r="A12" s="13"/>
      <c r="B12" s="10" t="s">
        <v>15</v>
      </c>
      <c r="C12" s="32">
        <v>38</v>
      </c>
      <c r="D12" s="33">
        <f>C12/C10*100</f>
        <v>18.269230769230766</v>
      </c>
      <c r="E12" s="32">
        <v>44</v>
      </c>
      <c r="F12" s="33">
        <f>E12/E10*100</f>
        <v>17.959183673469386</v>
      </c>
      <c r="G12" s="43">
        <v>64</v>
      </c>
      <c r="H12" s="57">
        <f>G12/G10*100</f>
        <v>23.703703703703706</v>
      </c>
      <c r="I12" s="32">
        <v>123</v>
      </c>
      <c r="J12" s="33">
        <f>I12/I10*100</f>
        <v>45.55555555555556</v>
      </c>
      <c r="K12" s="32">
        <v>32</v>
      </c>
      <c r="L12" s="33">
        <f>K12/K10*100</f>
        <v>13.559322033898304</v>
      </c>
      <c r="M12" s="32">
        <f>C12+E12+G12+I12+K12</f>
        <v>301</v>
      </c>
      <c r="N12" s="33">
        <f>M12/M10*100</f>
        <v>24.491456468673718</v>
      </c>
    </row>
    <row r="13" spans="1:14" ht="15.75">
      <c r="A13" s="14"/>
      <c r="B13" s="11" t="s">
        <v>17</v>
      </c>
      <c r="C13" s="34"/>
      <c r="D13" s="35"/>
      <c r="E13" s="34"/>
      <c r="F13" s="35"/>
      <c r="G13" s="58"/>
      <c r="H13" s="59"/>
      <c r="I13" s="34"/>
      <c r="J13" s="35"/>
      <c r="K13" s="34"/>
      <c r="L13" s="35"/>
      <c r="M13" s="34"/>
      <c r="N13" s="34"/>
    </row>
    <row r="14" spans="1:14" ht="15.75">
      <c r="A14" s="12">
        <v>2</v>
      </c>
      <c r="B14" s="9" t="s">
        <v>47</v>
      </c>
      <c r="C14" s="30">
        <f>C15+C16+C17</f>
        <v>208</v>
      </c>
      <c r="D14" s="31"/>
      <c r="E14" s="30">
        <f>E15+E16+E17</f>
        <v>245</v>
      </c>
      <c r="F14" s="31"/>
      <c r="G14" s="42">
        <f>G15+G16+G17</f>
        <v>270</v>
      </c>
      <c r="H14" s="45"/>
      <c r="I14" s="30">
        <f>I15+I16+I17</f>
        <v>270</v>
      </c>
      <c r="J14" s="31"/>
      <c r="K14" s="30">
        <f>K15+K16+K17</f>
        <v>236</v>
      </c>
      <c r="L14" s="31"/>
      <c r="M14" s="12">
        <f>C14+E14+G14+I14+K14</f>
        <v>1229</v>
      </c>
      <c r="N14" s="30"/>
    </row>
    <row r="15" spans="1:14" ht="15.75">
      <c r="A15" s="13"/>
      <c r="B15" s="10" t="s">
        <v>16</v>
      </c>
      <c r="C15" s="32">
        <v>165</v>
      </c>
      <c r="D15" s="33">
        <f>C15/C14*100</f>
        <v>79.32692307692307</v>
      </c>
      <c r="E15" s="32">
        <v>205</v>
      </c>
      <c r="F15" s="33">
        <f>E15/E14*100</f>
        <v>83.6734693877551</v>
      </c>
      <c r="G15" s="43">
        <v>214</v>
      </c>
      <c r="H15" s="57">
        <f>G15/G14*100</f>
        <v>79.25925925925927</v>
      </c>
      <c r="I15" s="32">
        <v>136</v>
      </c>
      <c r="J15" s="33">
        <f>I15/I14*100</f>
        <v>50.37037037037037</v>
      </c>
      <c r="K15" s="32">
        <v>217</v>
      </c>
      <c r="L15" s="33">
        <f>K15/K14*100</f>
        <v>91.94915254237289</v>
      </c>
      <c r="M15" s="32">
        <f>C15+E15+G15+I15+K15</f>
        <v>937</v>
      </c>
      <c r="N15" s="33">
        <f>M15/M14*100</f>
        <v>76.24084621643613</v>
      </c>
    </row>
    <row r="16" spans="1:14" ht="15.75">
      <c r="A16" s="13"/>
      <c r="B16" s="10" t="s">
        <v>15</v>
      </c>
      <c r="C16" s="32">
        <v>43</v>
      </c>
      <c r="D16" s="33">
        <f>C16/C14*100</f>
        <v>20.673076923076923</v>
      </c>
      <c r="E16" s="32">
        <v>40</v>
      </c>
      <c r="F16" s="33">
        <f>E16/E14*100</f>
        <v>16.3265306122449</v>
      </c>
      <c r="G16" s="43">
        <v>56</v>
      </c>
      <c r="H16" s="57">
        <f>G16/G14*100</f>
        <v>20.74074074074074</v>
      </c>
      <c r="I16" s="32">
        <v>134</v>
      </c>
      <c r="J16" s="33">
        <f>I16/I14*100</f>
        <v>49.629629629629626</v>
      </c>
      <c r="K16" s="32">
        <v>19</v>
      </c>
      <c r="L16" s="33">
        <f>K16/K14*100</f>
        <v>8.050847457627118</v>
      </c>
      <c r="M16" s="32">
        <f>C16+E16+G16+I16+K16</f>
        <v>292</v>
      </c>
      <c r="N16" s="33">
        <f>M16/M14*100</f>
        <v>23.759153783563875</v>
      </c>
    </row>
    <row r="17" spans="1:14" ht="15.75">
      <c r="A17" s="14"/>
      <c r="B17" s="11" t="s">
        <v>17</v>
      </c>
      <c r="C17" s="34"/>
      <c r="D17" s="35"/>
      <c r="E17" s="34"/>
      <c r="F17" s="35"/>
      <c r="G17" s="58"/>
      <c r="H17" s="59"/>
      <c r="I17" s="34"/>
      <c r="J17" s="35"/>
      <c r="K17" s="34"/>
      <c r="L17" s="35"/>
      <c r="M17" s="34"/>
      <c r="N17" s="34"/>
    </row>
    <row r="18" spans="1:14" ht="15.75">
      <c r="A18" s="12">
        <v>3</v>
      </c>
      <c r="B18" s="9" t="s">
        <v>48</v>
      </c>
      <c r="C18" s="30">
        <f>C19+C20+C21</f>
        <v>208</v>
      </c>
      <c r="D18" s="31"/>
      <c r="E18" s="30">
        <f>E19+E20+E21</f>
        <v>245</v>
      </c>
      <c r="F18" s="31"/>
      <c r="G18" s="42">
        <f>G19+G20+G21</f>
        <v>270</v>
      </c>
      <c r="H18" s="45"/>
      <c r="I18" s="30">
        <f>I19+I20+I21</f>
        <v>270</v>
      </c>
      <c r="J18" s="31"/>
      <c r="K18" s="30">
        <f>K19+K20+K21</f>
        <v>236</v>
      </c>
      <c r="L18" s="31"/>
      <c r="M18" s="12">
        <f>C18+E18+G18+I18+K18</f>
        <v>1229</v>
      </c>
      <c r="N18" s="30"/>
    </row>
    <row r="19" spans="1:14" ht="15.75">
      <c r="A19" s="13"/>
      <c r="B19" s="10" t="s">
        <v>16</v>
      </c>
      <c r="C19" s="32">
        <v>167</v>
      </c>
      <c r="D19" s="33">
        <f>C19/C18*100</f>
        <v>80.28846153846155</v>
      </c>
      <c r="E19" s="32">
        <v>182</v>
      </c>
      <c r="F19" s="33">
        <f>E19/E18*100</f>
        <v>74.28571428571429</v>
      </c>
      <c r="G19" s="43">
        <v>182</v>
      </c>
      <c r="H19" s="57">
        <f>G19/G18*100</f>
        <v>67.4074074074074</v>
      </c>
      <c r="I19" s="32">
        <v>116</v>
      </c>
      <c r="J19" s="33">
        <f>I19/I18*100</f>
        <v>42.96296296296296</v>
      </c>
      <c r="K19" s="32">
        <v>153</v>
      </c>
      <c r="L19" s="33">
        <f>K19/K18*100</f>
        <v>64.83050847457628</v>
      </c>
      <c r="M19" s="32">
        <f>C19+E19+G19+I19+K19</f>
        <v>800</v>
      </c>
      <c r="N19" s="33">
        <f>M19/M18*100</f>
        <v>65.09357200976403</v>
      </c>
    </row>
    <row r="20" spans="1:14" ht="15.75">
      <c r="A20" s="13"/>
      <c r="B20" s="10" t="s">
        <v>15</v>
      </c>
      <c r="C20" s="32">
        <v>41</v>
      </c>
      <c r="D20" s="33">
        <f>C20/C18*100</f>
        <v>19.71153846153846</v>
      </c>
      <c r="E20" s="32">
        <v>63</v>
      </c>
      <c r="F20" s="33">
        <f>E20/E18*100</f>
        <v>25.71428571428571</v>
      </c>
      <c r="G20" s="43">
        <v>88</v>
      </c>
      <c r="H20" s="57">
        <f>G20/G18*100</f>
        <v>32.592592592592595</v>
      </c>
      <c r="I20" s="32">
        <v>154</v>
      </c>
      <c r="J20" s="33">
        <f>I20/I18*100</f>
        <v>57.03703703703704</v>
      </c>
      <c r="K20" s="32">
        <v>83</v>
      </c>
      <c r="L20" s="33">
        <f>K20/K18*100</f>
        <v>35.16949152542373</v>
      </c>
      <c r="M20" s="32">
        <f>C20+E20+G20+I20+K20</f>
        <v>429</v>
      </c>
      <c r="N20" s="33">
        <f>M20/M18*100</f>
        <v>34.90642799023597</v>
      </c>
    </row>
    <row r="21" spans="1:14" ht="15.75">
      <c r="A21" s="14"/>
      <c r="B21" s="11" t="s">
        <v>17</v>
      </c>
      <c r="C21" s="34"/>
      <c r="D21" s="35"/>
      <c r="E21" s="34"/>
      <c r="F21" s="35"/>
      <c r="G21" s="58"/>
      <c r="H21" s="59"/>
      <c r="I21" s="34"/>
      <c r="J21" s="35"/>
      <c r="K21" s="34"/>
      <c r="L21" s="35"/>
      <c r="M21" s="34"/>
      <c r="N21" s="34"/>
    </row>
    <row r="22" spans="1:14" ht="15.75">
      <c r="A22" s="12" t="s">
        <v>20</v>
      </c>
      <c r="B22" s="9" t="s">
        <v>54</v>
      </c>
      <c r="C22" s="6" t="s">
        <v>69</v>
      </c>
      <c r="D22" s="52" t="s">
        <v>14</v>
      </c>
      <c r="E22" s="6" t="s">
        <v>69</v>
      </c>
      <c r="F22" s="52" t="s">
        <v>14</v>
      </c>
      <c r="G22" s="55" t="s">
        <v>69</v>
      </c>
      <c r="H22" s="56" t="s">
        <v>14</v>
      </c>
      <c r="I22" s="6" t="s">
        <v>69</v>
      </c>
      <c r="J22" s="52" t="s">
        <v>14</v>
      </c>
      <c r="K22" s="6" t="s">
        <v>69</v>
      </c>
      <c r="L22" s="52" t="s">
        <v>14</v>
      </c>
      <c r="M22" s="6" t="s">
        <v>69</v>
      </c>
      <c r="N22" s="52" t="s">
        <v>14</v>
      </c>
    </row>
    <row r="23" spans="1:14" ht="15.75">
      <c r="A23" s="12">
        <v>1</v>
      </c>
      <c r="B23" s="9" t="s">
        <v>49</v>
      </c>
      <c r="C23" s="30">
        <f>C24+C25+C26</f>
        <v>208</v>
      </c>
      <c r="D23" s="31"/>
      <c r="E23" s="30">
        <f>E24+E25+E26</f>
        <v>245</v>
      </c>
      <c r="F23" s="31"/>
      <c r="G23" s="42">
        <f>G24+G25+G26</f>
        <v>270</v>
      </c>
      <c r="H23" s="45"/>
      <c r="I23" s="30">
        <f>I24+I25+I26</f>
        <v>270</v>
      </c>
      <c r="J23" s="31"/>
      <c r="K23" s="30">
        <f>K24+K25+K26</f>
        <v>236</v>
      </c>
      <c r="L23" s="31"/>
      <c r="M23" s="12">
        <f>C23+E23+G23+I23+K23</f>
        <v>1229</v>
      </c>
      <c r="N23" s="30"/>
    </row>
    <row r="24" spans="1:14" ht="15.75">
      <c r="A24" s="13"/>
      <c r="B24" s="10" t="s">
        <v>16</v>
      </c>
      <c r="C24" s="32">
        <v>172</v>
      </c>
      <c r="D24" s="33">
        <f>C24/C23*100</f>
        <v>82.6923076923077</v>
      </c>
      <c r="E24" s="32">
        <v>199</v>
      </c>
      <c r="F24" s="33">
        <f>E24/E23*100</f>
        <v>81.22448979591836</v>
      </c>
      <c r="G24" s="43">
        <v>178</v>
      </c>
      <c r="H24" s="57">
        <f>G24/G23*100</f>
        <v>65.92592592592592</v>
      </c>
      <c r="I24" s="32">
        <v>92</v>
      </c>
      <c r="J24" s="33">
        <f>I24/I23*100</f>
        <v>34.074074074074076</v>
      </c>
      <c r="K24" s="32">
        <v>183</v>
      </c>
      <c r="L24" s="33">
        <f>K24/K23*100</f>
        <v>77.54237288135593</v>
      </c>
      <c r="M24" s="32">
        <f>C24+E24+G24+I24+K24</f>
        <v>824</v>
      </c>
      <c r="N24" s="33">
        <f>M24/M23*100</f>
        <v>67.04637917005695</v>
      </c>
    </row>
    <row r="25" spans="1:14" ht="15.75">
      <c r="A25" s="13"/>
      <c r="B25" s="10" t="s">
        <v>15</v>
      </c>
      <c r="C25" s="32">
        <v>36</v>
      </c>
      <c r="D25" s="33">
        <f>C25/C23*100</f>
        <v>17.307692307692307</v>
      </c>
      <c r="E25" s="32">
        <v>46</v>
      </c>
      <c r="F25" s="33">
        <f>E25/E23*100</f>
        <v>18.775510204081634</v>
      </c>
      <c r="G25" s="43">
        <v>92</v>
      </c>
      <c r="H25" s="57">
        <f>G25/G23*100</f>
        <v>34.074074074074076</v>
      </c>
      <c r="I25" s="32">
        <v>177</v>
      </c>
      <c r="J25" s="33">
        <f>I25/I23*100</f>
        <v>65.55555555555556</v>
      </c>
      <c r="K25" s="32">
        <v>53</v>
      </c>
      <c r="L25" s="33">
        <f>K25/K23*100</f>
        <v>22.45762711864407</v>
      </c>
      <c r="M25" s="32">
        <f>C25+E25+G25+I25+K25</f>
        <v>404</v>
      </c>
      <c r="N25" s="33">
        <f>M25/M23*100</f>
        <v>32.87225386493084</v>
      </c>
    </row>
    <row r="26" spans="1:14" ht="15.75">
      <c r="A26" s="14"/>
      <c r="B26" s="11" t="s">
        <v>17</v>
      </c>
      <c r="C26" s="34"/>
      <c r="D26" s="35"/>
      <c r="E26" s="34"/>
      <c r="F26" s="35"/>
      <c r="G26" s="58"/>
      <c r="H26" s="59"/>
      <c r="I26" s="34">
        <v>1</v>
      </c>
      <c r="J26" s="35">
        <f>I26/I23*100</f>
        <v>0.3703703703703704</v>
      </c>
      <c r="K26" s="34"/>
      <c r="L26" s="35"/>
      <c r="M26" s="34">
        <f>K26+I26+G26+E26+C26</f>
        <v>1</v>
      </c>
      <c r="N26" s="35">
        <f>M26/M23*100</f>
        <v>0.08136696501220504</v>
      </c>
    </row>
    <row r="27" spans="1:14" ht="15.75">
      <c r="A27" s="12">
        <v>2</v>
      </c>
      <c r="B27" s="9" t="s">
        <v>50</v>
      </c>
      <c r="C27" s="30">
        <f>C28+C29+C30</f>
        <v>208</v>
      </c>
      <c r="D27" s="31"/>
      <c r="E27" s="30">
        <f>E28+E29+E30</f>
        <v>245</v>
      </c>
      <c r="F27" s="31"/>
      <c r="G27" s="42">
        <f>G28+G29+G30</f>
        <v>270</v>
      </c>
      <c r="H27" s="45"/>
      <c r="I27" s="30">
        <f>I28+I29+I30</f>
        <v>270</v>
      </c>
      <c r="J27" s="31"/>
      <c r="K27" s="30">
        <f>K28+K29+K30</f>
        <v>236</v>
      </c>
      <c r="L27" s="31"/>
      <c r="M27" s="12">
        <f>C27+E27+G27+I27+K27</f>
        <v>1229</v>
      </c>
      <c r="N27" s="30"/>
    </row>
    <row r="28" spans="1:14" ht="15.75">
      <c r="A28" s="13"/>
      <c r="B28" s="10" t="s">
        <v>16</v>
      </c>
      <c r="C28" s="32">
        <v>171</v>
      </c>
      <c r="D28" s="33">
        <f>C28/C27*100</f>
        <v>82.21153846153845</v>
      </c>
      <c r="E28" s="32">
        <v>203</v>
      </c>
      <c r="F28" s="33">
        <f>E28/E27*100</f>
        <v>82.85714285714286</v>
      </c>
      <c r="G28" s="43">
        <v>186</v>
      </c>
      <c r="H28" s="57">
        <f>G28/G27*100</f>
        <v>68.88888888888889</v>
      </c>
      <c r="I28" s="32">
        <v>100</v>
      </c>
      <c r="J28" s="33">
        <f>I28/I27*100</f>
        <v>37.03703703703704</v>
      </c>
      <c r="K28" s="32">
        <v>167</v>
      </c>
      <c r="L28" s="33">
        <f>K28/K27*100</f>
        <v>70.76271186440678</v>
      </c>
      <c r="M28" s="32">
        <f>C28+E28+G28+I28+K28</f>
        <v>827</v>
      </c>
      <c r="N28" s="33">
        <f>M28/M27*100</f>
        <v>67.29048006509358</v>
      </c>
    </row>
    <row r="29" spans="1:14" ht="15.75">
      <c r="A29" s="13"/>
      <c r="B29" s="10" t="s">
        <v>15</v>
      </c>
      <c r="C29" s="32">
        <v>37</v>
      </c>
      <c r="D29" s="33">
        <f>C29/C27*100</f>
        <v>17.78846153846154</v>
      </c>
      <c r="E29" s="32">
        <v>42</v>
      </c>
      <c r="F29" s="33">
        <f>E29/E27*100</f>
        <v>17.142857142857142</v>
      </c>
      <c r="G29" s="43">
        <v>84</v>
      </c>
      <c r="H29" s="57">
        <f>G29/G27*100</f>
        <v>31.11111111111111</v>
      </c>
      <c r="I29" s="32">
        <v>170</v>
      </c>
      <c r="J29" s="33">
        <f>I29/I27*100</f>
        <v>62.96296296296296</v>
      </c>
      <c r="K29" s="32">
        <v>69</v>
      </c>
      <c r="L29" s="33">
        <f>K29/K27*100</f>
        <v>29.23728813559322</v>
      </c>
      <c r="M29" s="32">
        <f>C29+E29+G29+I29+K29</f>
        <v>402</v>
      </c>
      <c r="N29" s="33">
        <f>M29/M27*100</f>
        <v>32.709519934906425</v>
      </c>
    </row>
    <row r="30" spans="1:14" ht="15.75">
      <c r="A30" s="14"/>
      <c r="B30" s="11" t="s">
        <v>17</v>
      </c>
      <c r="C30" s="34"/>
      <c r="D30" s="35"/>
      <c r="E30" s="34"/>
      <c r="F30" s="35"/>
      <c r="G30" s="58"/>
      <c r="H30" s="59"/>
      <c r="I30" s="34"/>
      <c r="J30" s="35"/>
      <c r="K30" s="34"/>
      <c r="L30" s="35"/>
      <c r="M30" s="34"/>
      <c r="N30" s="34"/>
    </row>
    <row r="31" spans="1:14" ht="15.75">
      <c r="A31" s="12">
        <v>3</v>
      </c>
      <c r="B31" s="9" t="s">
        <v>51</v>
      </c>
      <c r="C31" s="30">
        <f>C32+C33+C34</f>
        <v>208</v>
      </c>
      <c r="D31" s="31"/>
      <c r="E31" s="30">
        <f>E32+E33+E34</f>
        <v>245</v>
      </c>
      <c r="F31" s="31"/>
      <c r="G31" s="42">
        <f>G32+G33+G34</f>
        <v>270</v>
      </c>
      <c r="H31" s="45"/>
      <c r="I31" s="30">
        <f>I32+I33+I34</f>
        <v>270</v>
      </c>
      <c r="J31" s="31"/>
      <c r="K31" s="30">
        <f>K32+K33+K34</f>
        <v>236</v>
      </c>
      <c r="L31" s="31"/>
      <c r="M31" s="12">
        <f>C31+E31+G31+I31+K31</f>
        <v>1229</v>
      </c>
      <c r="N31" s="30"/>
    </row>
    <row r="32" spans="1:14" ht="15.75">
      <c r="A32" s="13"/>
      <c r="B32" s="10" t="s">
        <v>16</v>
      </c>
      <c r="C32" s="32">
        <v>171</v>
      </c>
      <c r="D32" s="33">
        <f>C32/C31*100</f>
        <v>82.21153846153845</v>
      </c>
      <c r="E32" s="32">
        <v>214</v>
      </c>
      <c r="F32" s="33">
        <f>E32/E31*100</f>
        <v>87.34693877551021</v>
      </c>
      <c r="G32" s="43">
        <v>223</v>
      </c>
      <c r="H32" s="57">
        <f>G32/G31*100</f>
        <v>82.5925925925926</v>
      </c>
      <c r="I32" s="32">
        <v>161</v>
      </c>
      <c r="J32" s="33">
        <f>I32/I31*100</f>
        <v>59.62962962962963</v>
      </c>
      <c r="K32" s="32">
        <v>200</v>
      </c>
      <c r="L32" s="33">
        <f>K32/K31*100</f>
        <v>84.7457627118644</v>
      </c>
      <c r="M32" s="32">
        <f>C32+E32+G32+I32+K32</f>
        <v>969</v>
      </c>
      <c r="N32" s="33">
        <f>M32/M31*100</f>
        <v>78.8445890968267</v>
      </c>
    </row>
    <row r="33" spans="1:14" ht="15.75">
      <c r="A33" s="13"/>
      <c r="B33" s="10" t="s">
        <v>15</v>
      </c>
      <c r="C33" s="32">
        <v>37</v>
      </c>
      <c r="D33" s="33">
        <f>C33/C31*100</f>
        <v>17.78846153846154</v>
      </c>
      <c r="E33" s="32">
        <v>31</v>
      </c>
      <c r="F33" s="33">
        <f>E33/E31*100</f>
        <v>12.653061224489795</v>
      </c>
      <c r="G33" s="43">
        <v>47</v>
      </c>
      <c r="H33" s="57">
        <f>G33/G31*100</f>
        <v>17.40740740740741</v>
      </c>
      <c r="I33" s="32">
        <v>109</v>
      </c>
      <c r="J33" s="33">
        <f>I33/I31*100</f>
        <v>40.370370370370374</v>
      </c>
      <c r="K33" s="32">
        <v>36</v>
      </c>
      <c r="L33" s="33">
        <f>K33/K31*100</f>
        <v>15.254237288135593</v>
      </c>
      <c r="M33" s="32">
        <f>C33+E33+G33+I33+K33</f>
        <v>260</v>
      </c>
      <c r="N33" s="33">
        <f>M33/M31*100</f>
        <v>21.155410903173312</v>
      </c>
    </row>
    <row r="34" spans="1:14" ht="15.75">
      <c r="A34" s="14"/>
      <c r="B34" s="11" t="s">
        <v>17</v>
      </c>
      <c r="C34" s="34"/>
      <c r="D34" s="35"/>
      <c r="E34" s="34"/>
      <c r="F34" s="35"/>
      <c r="G34" s="58"/>
      <c r="H34" s="59"/>
      <c r="I34" s="34"/>
      <c r="J34" s="35"/>
      <c r="K34" s="34"/>
      <c r="L34" s="35"/>
      <c r="M34" s="34"/>
      <c r="N34" s="34"/>
    </row>
    <row r="35" spans="1:14" ht="15.75">
      <c r="A35" s="12">
        <v>4</v>
      </c>
      <c r="B35" s="9" t="s">
        <v>52</v>
      </c>
      <c r="C35" s="30">
        <f>C36+C37+C38</f>
        <v>208</v>
      </c>
      <c r="D35" s="31"/>
      <c r="E35" s="30">
        <f>E36+E37+E38</f>
        <v>245</v>
      </c>
      <c r="F35" s="31"/>
      <c r="G35" s="42">
        <f>G36+G37+G38</f>
        <v>270</v>
      </c>
      <c r="H35" s="45"/>
      <c r="I35" s="30">
        <f>I36+I37+I38</f>
        <v>270</v>
      </c>
      <c r="J35" s="31"/>
      <c r="K35" s="30">
        <f>K36+K37+K38</f>
        <v>236</v>
      </c>
      <c r="L35" s="31"/>
      <c r="M35" s="12">
        <f>C35+E35+G35+I35+K35</f>
        <v>1229</v>
      </c>
      <c r="N35" s="30"/>
    </row>
    <row r="36" spans="1:14" ht="15.75">
      <c r="A36" s="13"/>
      <c r="B36" s="10" t="s">
        <v>16</v>
      </c>
      <c r="C36" s="32">
        <v>176</v>
      </c>
      <c r="D36" s="33">
        <f>C36/C35*100</f>
        <v>84.61538461538461</v>
      </c>
      <c r="E36" s="32">
        <v>219</v>
      </c>
      <c r="F36" s="33">
        <f>E36/E35*100</f>
        <v>89.38775510204081</v>
      </c>
      <c r="G36" s="43">
        <v>249</v>
      </c>
      <c r="H36" s="57">
        <f>G36/G35*100</f>
        <v>92.22222222222223</v>
      </c>
      <c r="I36" s="32">
        <v>193</v>
      </c>
      <c r="J36" s="33">
        <f>I36/I35*100</f>
        <v>71.48148148148148</v>
      </c>
      <c r="K36" s="32">
        <v>206</v>
      </c>
      <c r="L36" s="33">
        <f>K36/K35*100</f>
        <v>87.28813559322035</v>
      </c>
      <c r="M36" s="32">
        <f>C36+E36+G36+I36+K36</f>
        <v>1043</v>
      </c>
      <c r="N36" s="33">
        <f>M36/M35*100</f>
        <v>84.86574450772986</v>
      </c>
    </row>
    <row r="37" spans="1:14" ht="15.75">
      <c r="A37" s="13"/>
      <c r="B37" s="10" t="s">
        <v>15</v>
      </c>
      <c r="C37" s="32">
        <v>32</v>
      </c>
      <c r="D37" s="33">
        <f>C37/C35*100</f>
        <v>15.384615384615385</v>
      </c>
      <c r="E37" s="32">
        <v>26</v>
      </c>
      <c r="F37" s="33">
        <f>E37/E35*100</f>
        <v>10.612244897959183</v>
      </c>
      <c r="G37" s="43">
        <v>21</v>
      </c>
      <c r="H37" s="57">
        <f>G37/G35*100</f>
        <v>7.777777777777778</v>
      </c>
      <c r="I37" s="32">
        <v>77</v>
      </c>
      <c r="J37" s="33">
        <f>I37/I35*100</f>
        <v>28.51851851851852</v>
      </c>
      <c r="K37" s="32">
        <v>30</v>
      </c>
      <c r="L37" s="33">
        <f>K37/K35*100</f>
        <v>12.711864406779661</v>
      </c>
      <c r="M37" s="32">
        <f>C37+E37+G37+I37+K37</f>
        <v>186</v>
      </c>
      <c r="N37" s="33">
        <f>M37/M35*100</f>
        <v>15.134255492270137</v>
      </c>
    </row>
    <row r="38" spans="1:14" ht="15.75">
      <c r="A38" s="14"/>
      <c r="B38" s="11" t="s">
        <v>17</v>
      </c>
      <c r="C38" s="34"/>
      <c r="D38" s="35"/>
      <c r="E38" s="34"/>
      <c r="F38" s="35"/>
      <c r="G38" s="58"/>
      <c r="H38" s="59"/>
      <c r="I38" s="34"/>
      <c r="J38" s="35"/>
      <c r="K38" s="34"/>
      <c r="L38" s="35"/>
      <c r="M38" s="34"/>
      <c r="N38" s="34"/>
    </row>
    <row r="39" spans="1:14" ht="15.75">
      <c r="A39" s="4" t="s">
        <v>31</v>
      </c>
      <c r="B39" s="3" t="s">
        <v>32</v>
      </c>
      <c r="C39" s="4">
        <v>6</v>
      </c>
      <c r="D39" s="16"/>
      <c r="E39" s="4">
        <v>1</v>
      </c>
      <c r="F39" s="4"/>
      <c r="G39" s="60">
        <v>0</v>
      </c>
      <c r="H39" s="60"/>
      <c r="I39" s="4">
        <v>0</v>
      </c>
      <c r="J39" s="4"/>
      <c r="K39" s="4">
        <v>0</v>
      </c>
      <c r="L39" s="4"/>
      <c r="M39" s="4">
        <f>C39+E39+G39+I39+K39</f>
        <v>7</v>
      </c>
      <c r="N39" s="53"/>
    </row>
    <row r="40" spans="1:14" ht="15" customHeight="1">
      <c r="A40" s="23"/>
      <c r="B40" s="24"/>
      <c r="C40" s="23"/>
      <c r="D40" s="25"/>
      <c r="E40" s="23"/>
      <c r="F40" s="23"/>
      <c r="G40" s="61"/>
      <c r="H40" s="61"/>
      <c r="I40" s="23"/>
      <c r="J40" s="23"/>
      <c r="K40" s="23"/>
      <c r="L40" s="23"/>
      <c r="M40" s="23"/>
      <c r="N40" s="26"/>
    </row>
    <row r="41" spans="2:14" ht="15.75">
      <c r="B41" s="70" t="s">
        <v>26</v>
      </c>
      <c r="C41" s="70"/>
      <c r="D41" s="70"/>
      <c r="E41" s="70"/>
      <c r="F41" s="70"/>
      <c r="G41" s="70"/>
      <c r="I41" s="70" t="s">
        <v>37</v>
      </c>
      <c r="J41" s="70"/>
      <c r="K41" s="70"/>
      <c r="L41" s="70"/>
      <c r="M41" s="70"/>
      <c r="N41" s="70"/>
    </row>
    <row r="42" spans="2:14" ht="15.75">
      <c r="B42" s="2"/>
      <c r="C42" s="2"/>
      <c r="D42" s="2"/>
      <c r="E42" s="2"/>
      <c r="F42" s="2"/>
      <c r="G42" s="62"/>
      <c r="I42" s="2"/>
      <c r="J42" s="2"/>
      <c r="K42" s="2"/>
      <c r="L42" s="2"/>
      <c r="M42" s="2"/>
      <c r="N42" s="2"/>
    </row>
    <row r="43" spans="2:14" ht="15.75">
      <c r="B43" s="2"/>
      <c r="C43" s="2"/>
      <c r="D43" s="2"/>
      <c r="E43" s="2"/>
      <c r="F43" s="2"/>
      <c r="G43" s="62"/>
      <c r="I43" s="2"/>
      <c r="J43" s="2"/>
      <c r="K43" s="2"/>
      <c r="L43" s="2"/>
      <c r="M43" s="2"/>
      <c r="N43" s="2"/>
    </row>
    <row r="44" spans="2:14" ht="15.75">
      <c r="B44" s="2"/>
      <c r="C44" s="2"/>
      <c r="D44" s="2"/>
      <c r="E44" s="2"/>
      <c r="F44" s="2"/>
      <c r="G44" s="62"/>
      <c r="I44" s="2"/>
      <c r="J44" s="2"/>
      <c r="K44" s="2"/>
      <c r="L44" s="2"/>
      <c r="M44" s="2"/>
      <c r="N44" s="2"/>
    </row>
    <row r="45" spans="2:14" ht="15.75">
      <c r="B45" s="2"/>
      <c r="C45" s="2"/>
      <c r="D45" s="2"/>
      <c r="E45" s="2"/>
      <c r="F45" s="2"/>
      <c r="G45" s="62"/>
      <c r="I45" s="2"/>
      <c r="J45" s="2"/>
      <c r="K45" s="2"/>
      <c r="L45" s="2"/>
      <c r="M45" s="2"/>
      <c r="N45" s="2"/>
    </row>
    <row r="46" spans="3:14" ht="15.75">
      <c r="C46" s="70" t="s">
        <v>67</v>
      </c>
      <c r="D46" s="70"/>
      <c r="I46" s="2"/>
      <c r="J46" s="70" t="s">
        <v>68</v>
      </c>
      <c r="K46" s="70"/>
      <c r="L46" s="70"/>
      <c r="M46" s="70"/>
      <c r="N46" s="2"/>
    </row>
    <row r="47" spans="3:14" ht="15.75">
      <c r="C47" s="2"/>
      <c r="D47" s="2"/>
      <c r="I47" s="2"/>
      <c r="J47" s="2"/>
      <c r="K47" s="2"/>
      <c r="L47" s="2"/>
      <c r="M47" s="2"/>
      <c r="N47" s="2"/>
    </row>
    <row r="48" spans="2:14" ht="15.75">
      <c r="B48" s="1" t="s">
        <v>44</v>
      </c>
      <c r="I48" s="2"/>
      <c r="J48" s="2"/>
      <c r="K48" s="2"/>
      <c r="L48" s="2"/>
      <c r="M48" s="2"/>
      <c r="N48" s="2"/>
    </row>
    <row r="49" spans="2:14" ht="15.75">
      <c r="B49" s="1" t="s">
        <v>43</v>
      </c>
      <c r="I49" s="2"/>
      <c r="J49" s="2"/>
      <c r="K49" s="2"/>
      <c r="L49" s="2"/>
      <c r="M49" s="2"/>
      <c r="N49" s="2"/>
    </row>
    <row r="50" spans="2:4" ht="15.75">
      <c r="B50" s="1" t="s">
        <v>30</v>
      </c>
      <c r="D50" s="1"/>
    </row>
  </sheetData>
  <sheetProtection/>
  <mergeCells count="13">
    <mergeCell ref="B41:G41"/>
    <mergeCell ref="I41:N41"/>
    <mergeCell ref="C46:D46"/>
    <mergeCell ref="J46:M46"/>
    <mergeCell ref="M8:N8"/>
    <mergeCell ref="C8:D8"/>
    <mergeCell ref="E8:F8"/>
    <mergeCell ref="A2:B2"/>
    <mergeCell ref="A5:N5"/>
    <mergeCell ref="A6:N6"/>
    <mergeCell ref="G8:H8"/>
    <mergeCell ref="I8:J8"/>
    <mergeCell ref="K8:L8"/>
  </mergeCells>
  <printOptions/>
  <pageMargins left="0.1" right="0.1" top="0.29" bottom="0.29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R18"/>
  <sheetViews>
    <sheetView tabSelected="1" zoomScalePageLayoutView="0" workbookViewId="0" topLeftCell="A1">
      <selection activeCell="U8" sqref="U8"/>
    </sheetView>
  </sheetViews>
  <sheetFormatPr defaultColWidth="9.33203125" defaultRowHeight="12.75"/>
  <cols>
    <col min="1" max="1" width="5.83203125" style="0" customWidth="1"/>
    <col min="2" max="2" width="7.66015625" style="0" customWidth="1"/>
    <col min="4" max="4" width="8.33203125" style="0" customWidth="1"/>
    <col min="5" max="18" width="8.83203125" style="0" customWidth="1"/>
  </cols>
  <sheetData>
    <row r="1" spans="1:11" ht="15.75">
      <c r="A1" s="7" t="s">
        <v>35</v>
      </c>
      <c r="B1" s="7"/>
      <c r="C1" s="7"/>
      <c r="D1" s="7"/>
      <c r="E1" s="1"/>
      <c r="F1" s="8"/>
      <c r="G1" s="1"/>
      <c r="H1" s="1"/>
      <c r="I1" s="1"/>
      <c r="J1" s="1"/>
      <c r="K1" s="1"/>
    </row>
    <row r="2" spans="1:11" ht="15.75">
      <c r="A2" s="7" t="s">
        <v>66</v>
      </c>
      <c r="B2" s="7"/>
      <c r="C2" s="15"/>
      <c r="D2" s="15"/>
      <c r="E2" s="1"/>
      <c r="F2" s="8"/>
      <c r="G2" s="1"/>
      <c r="H2" s="1"/>
      <c r="I2" s="1"/>
      <c r="J2" s="1"/>
      <c r="K2" s="1"/>
    </row>
    <row r="3" spans="1:11" ht="15.75">
      <c r="A3" s="2"/>
      <c r="B3" s="1"/>
      <c r="C3" s="1"/>
      <c r="D3" s="1"/>
      <c r="E3" s="1"/>
      <c r="F3" s="8"/>
      <c r="G3" s="1"/>
      <c r="H3" s="1"/>
      <c r="I3" s="1"/>
      <c r="J3" s="1"/>
      <c r="K3" s="1"/>
    </row>
    <row r="4" spans="1:18" ht="18.75">
      <c r="A4" s="77" t="s">
        <v>65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8" ht="15.75">
      <c r="A6" s="78" t="s">
        <v>0</v>
      </c>
      <c r="B6" s="78" t="s">
        <v>36</v>
      </c>
      <c r="C6" s="78" t="s">
        <v>27</v>
      </c>
      <c r="D6" s="75" t="s">
        <v>38</v>
      </c>
      <c r="E6" s="71" t="s">
        <v>28</v>
      </c>
      <c r="F6" s="71"/>
      <c r="G6" s="71"/>
      <c r="H6" s="71"/>
      <c r="I6" s="71"/>
      <c r="J6" s="71"/>
      <c r="K6" s="71"/>
      <c r="L6" s="71" t="s">
        <v>34</v>
      </c>
      <c r="M6" s="71"/>
      <c r="N6" s="71"/>
      <c r="O6" s="71"/>
      <c r="P6" s="71"/>
      <c r="Q6" s="71"/>
      <c r="R6" s="71"/>
    </row>
    <row r="7" spans="1:18" ht="30" customHeight="1">
      <c r="A7" s="76"/>
      <c r="B7" s="76"/>
      <c r="C7" s="76"/>
      <c r="D7" s="76"/>
      <c r="E7" s="29" t="s">
        <v>58</v>
      </c>
      <c r="F7" s="29" t="s">
        <v>59</v>
      </c>
      <c r="G7" s="29" t="s">
        <v>60</v>
      </c>
      <c r="H7" s="29" t="s">
        <v>61</v>
      </c>
      <c r="I7" s="29" t="s">
        <v>62</v>
      </c>
      <c r="J7" s="29" t="s">
        <v>63</v>
      </c>
      <c r="K7" s="29" t="s">
        <v>64</v>
      </c>
      <c r="L7" s="29" t="s">
        <v>58</v>
      </c>
      <c r="M7" s="29" t="s">
        <v>59</v>
      </c>
      <c r="N7" s="29" t="s">
        <v>60</v>
      </c>
      <c r="O7" s="29" t="s">
        <v>61</v>
      </c>
      <c r="P7" s="29" t="s">
        <v>62</v>
      </c>
      <c r="Q7" s="29" t="s">
        <v>63</v>
      </c>
      <c r="R7" s="29" t="s">
        <v>64</v>
      </c>
    </row>
    <row r="8" spans="1:18" ht="24.75" customHeight="1">
      <c r="A8" s="27"/>
      <c r="B8" s="27">
        <v>4</v>
      </c>
      <c r="C8" s="28">
        <v>270</v>
      </c>
      <c r="D8" s="28">
        <v>270</v>
      </c>
      <c r="E8" s="28">
        <v>3</v>
      </c>
      <c r="F8" s="28">
        <v>58</v>
      </c>
      <c r="G8" s="28">
        <v>68</v>
      </c>
      <c r="H8" s="28">
        <v>81</v>
      </c>
      <c r="I8" s="28">
        <v>38</v>
      </c>
      <c r="J8" s="28">
        <v>19</v>
      </c>
      <c r="K8" s="28">
        <v>3</v>
      </c>
      <c r="L8" s="28">
        <v>5</v>
      </c>
      <c r="M8" s="28">
        <v>32</v>
      </c>
      <c r="N8" s="28">
        <v>70</v>
      </c>
      <c r="O8" s="28">
        <v>72</v>
      </c>
      <c r="P8" s="28">
        <v>43</v>
      </c>
      <c r="Q8" s="28">
        <v>34</v>
      </c>
      <c r="R8" s="28">
        <v>0</v>
      </c>
    </row>
    <row r="9" spans="1:18" ht="24.75" customHeight="1">
      <c r="A9" s="20"/>
      <c r="B9" s="20">
        <v>5</v>
      </c>
      <c r="C9" s="21">
        <v>236</v>
      </c>
      <c r="D9" s="21">
        <v>236</v>
      </c>
      <c r="E9" s="21">
        <v>1</v>
      </c>
      <c r="F9" s="21">
        <v>32</v>
      </c>
      <c r="G9" s="21">
        <v>63</v>
      </c>
      <c r="H9" s="21">
        <v>78</v>
      </c>
      <c r="I9" s="21">
        <v>28</v>
      </c>
      <c r="J9" s="21">
        <v>27</v>
      </c>
      <c r="K9" s="21">
        <v>7</v>
      </c>
      <c r="L9" s="21">
        <v>23</v>
      </c>
      <c r="M9" s="21">
        <v>31</v>
      </c>
      <c r="N9" s="21">
        <v>42</v>
      </c>
      <c r="O9" s="21">
        <v>64</v>
      </c>
      <c r="P9" s="21">
        <v>36</v>
      </c>
      <c r="Q9" s="21">
        <v>30</v>
      </c>
      <c r="R9" s="21">
        <v>10</v>
      </c>
    </row>
    <row r="10" spans="1:18" ht="24.75" customHeight="1">
      <c r="A10" s="22"/>
      <c r="B10" s="22" t="s">
        <v>29</v>
      </c>
      <c r="C10" s="69">
        <f>SUM(C8:C9)</f>
        <v>506</v>
      </c>
      <c r="D10" s="69">
        <f aca="true" t="shared" si="0" ref="D10:R10">SUM(D8:D9)</f>
        <v>506</v>
      </c>
      <c r="E10" s="69">
        <f t="shared" si="0"/>
        <v>4</v>
      </c>
      <c r="F10" s="69">
        <f t="shared" si="0"/>
        <v>90</v>
      </c>
      <c r="G10" s="69">
        <f t="shared" si="0"/>
        <v>131</v>
      </c>
      <c r="H10" s="69">
        <f t="shared" si="0"/>
        <v>159</v>
      </c>
      <c r="I10" s="69">
        <f t="shared" si="0"/>
        <v>66</v>
      </c>
      <c r="J10" s="69">
        <f t="shared" si="0"/>
        <v>46</v>
      </c>
      <c r="K10" s="69">
        <f t="shared" si="0"/>
        <v>10</v>
      </c>
      <c r="L10" s="69">
        <f t="shared" si="0"/>
        <v>28</v>
      </c>
      <c r="M10" s="69">
        <f t="shared" si="0"/>
        <v>63</v>
      </c>
      <c r="N10" s="69">
        <f t="shared" si="0"/>
        <v>112</v>
      </c>
      <c r="O10" s="69">
        <f t="shared" si="0"/>
        <v>136</v>
      </c>
      <c r="P10" s="69">
        <f t="shared" si="0"/>
        <v>79</v>
      </c>
      <c r="Q10" s="69">
        <f t="shared" si="0"/>
        <v>64</v>
      </c>
      <c r="R10" s="69">
        <f t="shared" si="0"/>
        <v>10</v>
      </c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8" ht="15.75">
      <c r="A12" s="1"/>
      <c r="B12" s="1"/>
      <c r="C12" s="1"/>
      <c r="D12" s="1"/>
      <c r="E12" s="70" t="s">
        <v>33</v>
      </c>
      <c r="F12" s="70"/>
      <c r="G12" s="70"/>
      <c r="H12" s="70"/>
      <c r="I12" s="1"/>
      <c r="J12" s="1"/>
      <c r="K12" s="1"/>
      <c r="N12" s="70" t="s">
        <v>37</v>
      </c>
      <c r="O12" s="70"/>
      <c r="P12" s="70"/>
      <c r="Q12" s="70"/>
      <c r="R12" s="70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8" spans="5:17" ht="17.25" customHeight="1">
      <c r="E18" s="70" t="s">
        <v>67</v>
      </c>
      <c r="F18" s="70"/>
      <c r="G18" s="70"/>
      <c r="H18" s="70"/>
      <c r="O18" s="70" t="s">
        <v>68</v>
      </c>
      <c r="P18" s="70"/>
      <c r="Q18" s="70"/>
    </row>
  </sheetData>
  <sheetProtection/>
  <mergeCells count="11">
    <mergeCell ref="C6:C7"/>
    <mergeCell ref="D6:D7"/>
    <mergeCell ref="E12:H12"/>
    <mergeCell ref="E18:H18"/>
    <mergeCell ref="O18:Q18"/>
    <mergeCell ref="L6:R6"/>
    <mergeCell ref="A4:R4"/>
    <mergeCell ref="N12:R12"/>
    <mergeCell ref="B6:B7"/>
    <mergeCell ref="E6:K6"/>
    <mergeCell ref="A6:A7"/>
  </mergeCells>
  <printOptions/>
  <pageMargins left="0.2" right="0.1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Minh Thang Computer</cp:lastModifiedBy>
  <cp:lastPrinted>2017-03-24T09:57:56Z</cp:lastPrinted>
  <dcterms:created xsi:type="dcterms:W3CDTF">2016-11-22T16:08:23Z</dcterms:created>
  <dcterms:modified xsi:type="dcterms:W3CDTF">2017-03-24T09:59:36Z</dcterms:modified>
  <cp:category/>
  <cp:version/>
  <cp:contentType/>
  <cp:contentStatus/>
</cp:coreProperties>
</file>